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0" windowWidth="8805" windowHeight="4395" tabRatio="597" firstSheet="1" activeTab="1"/>
  </bookViews>
  <sheets>
    <sheet name="XXXXXXX" sheetId="1" state="veryHidden" r:id="rId1"/>
    <sheet name="AYUDA" sheetId="2" r:id="rId2"/>
  </sheets>
  <definedNames>
    <definedName name="_xlnm.Print_Area" localSheetId="1">AYUDA!$A$1:$K$81</definedName>
  </definedNames>
  <calcPr calcId="0"/>
</workbook>
</file>

<file path=xl/calcChain.xml><?xml version="1.0" encoding="utf-8"?>
<calcChain xmlns="http://schemas.openxmlformats.org/spreadsheetml/2006/main">
  <c r="C25" i="2" l="1"/>
  <c r="C29" i="2"/>
  <c r="D32" i="2"/>
  <c r="G32" i="2"/>
  <c r="F47" i="2"/>
  <c r="D52" i="2"/>
  <c r="F52" i="2"/>
  <c r="J52" i="2"/>
  <c r="C54" i="2"/>
  <c r="H54" i="2"/>
  <c r="C57" i="2"/>
  <c r="C58" i="2"/>
  <c r="E62" i="2"/>
  <c r="G62" i="2"/>
  <c r="D64" i="2"/>
  <c r="D68" i="2"/>
  <c r="F68" i="2"/>
  <c r="D69" i="2"/>
  <c r="C71" i="2"/>
  <c r="H71" i="2"/>
  <c r="I73" i="2"/>
  <c r="E77" i="2"/>
  <c r="G77" i="2"/>
  <c r="B78" i="2"/>
</calcChain>
</file>

<file path=xl/sharedStrings.xml><?xml version="1.0" encoding="utf-8"?>
<sst xmlns="http://schemas.openxmlformats.org/spreadsheetml/2006/main" count="105" uniqueCount="90">
  <si>
    <t>RESERVORIOS NOCTURNOS</t>
  </si>
  <si>
    <t>EXP.</t>
  </si>
  <si>
    <t>PROYECTO:</t>
  </si>
  <si>
    <t>RIEGO QUISCABAMBA</t>
  </si>
  <si>
    <t>I.     DESCRIPCION GRAFICA DEL PROYECTO</t>
  </si>
  <si>
    <t xml:space="preserve">La obra incluye la construccion de un reservorio nocturno </t>
  </si>
  <si>
    <t>con una capacidad de :</t>
  </si>
  <si>
    <t>m3</t>
  </si>
  <si>
    <t xml:space="preserve">TABLA PARA DETERMINAR LA LONGITUD Y CAUDAL </t>
  </si>
  <si>
    <t>MAXIMOS RECOMENDABLES EN SURCOS DE RIEGO</t>
  </si>
  <si>
    <t>SEGúN LA PENDIENTE Y TEXTURA DEL SUELO</t>
  </si>
  <si>
    <t>Qi (lps) =</t>
  </si>
  <si>
    <t xml:space="preserve">       caudal en Epocas de estiaje</t>
  </si>
  <si>
    <t>PENDIENTE</t>
  </si>
  <si>
    <t>Q. MAX</t>
  </si>
  <si>
    <t>LONGITUD MAXIMA DE LOS SURCOS EN METROS, SEGUN LA TEXTURA</t>
  </si>
  <si>
    <t>Qs (lps)=</t>
  </si>
  <si>
    <t>GRUESA</t>
  </si>
  <si>
    <t>MEDIA</t>
  </si>
  <si>
    <t>FINA</t>
  </si>
  <si>
    <t>(diseñado por proyectista)</t>
  </si>
  <si>
    <t>%</t>
  </si>
  <si>
    <t>l.p.s</t>
  </si>
  <si>
    <t>LAMINA DE AGUA A APLICAR  : mm</t>
  </si>
  <si>
    <t>CALCULO DEL NUMERO DE HECTAREAS BENEFICIADAS</t>
  </si>
  <si>
    <t xml:space="preserve">        1. DETERMINAR EL TIEMPO EN QUE SE LLENARA EL RESERVORIO</t>
  </si>
  <si>
    <r>
      <t>t</t>
    </r>
    <r>
      <rPr>
        <sz val="6"/>
        <rFont val="Arial"/>
        <family val="2"/>
      </rPr>
      <t>L</t>
    </r>
    <r>
      <rPr>
        <sz val="10"/>
        <rFont val="Arial"/>
      </rPr>
      <t>=V/Qi =</t>
    </r>
  </si>
  <si>
    <t>horas</t>
  </si>
  <si>
    <t xml:space="preserve">        2. DETERMINAR EL TIEMPO EN QUE SE VACIARA EL RESERVORIO (depende del canal de descarga diseñado)</t>
  </si>
  <si>
    <t>FUENTE:</t>
  </si>
  <si>
    <t>Metodos de riego</t>
  </si>
  <si>
    <t>CARLOS J. GRASSI, CIDIAT. 1972</t>
  </si>
  <si>
    <r>
      <t>t</t>
    </r>
    <r>
      <rPr>
        <sz val="6"/>
        <rFont val="Arial"/>
        <family val="2"/>
      </rPr>
      <t>S</t>
    </r>
    <r>
      <rPr>
        <sz val="10"/>
        <rFont val="Arial"/>
      </rPr>
      <t>=V/Qs =</t>
    </r>
  </si>
  <si>
    <t xml:space="preserve">       3.     DETERMINAR EL N° DE HECTAREAS A IRRIGAR CON LA OBRA CON</t>
  </si>
  <si>
    <t xml:space="preserve">              UN CAUDAL DE: </t>
  </si>
  <si>
    <t>EN UN TIEMPO DE:</t>
  </si>
  <si>
    <t>HORAS</t>
  </si>
  <si>
    <r>
      <t>3.1</t>
    </r>
    <r>
      <rPr>
        <sz val="10"/>
        <rFont val="Arial"/>
      </rPr>
      <t>.   Se estima que para un surco se le debe suministrar agua en volumenes y tiempo adecuados ( dependiendo esto de las</t>
    </r>
  </si>
  <si>
    <t>caracteristicas de pendiente, y textura, del surco o melgas-ver cuadro ), para este caso:</t>
  </si>
  <si>
    <t>para un surco de las siguientes dimensiones :</t>
  </si>
  <si>
    <t>Ls =longitud =</t>
  </si>
  <si>
    <t>m</t>
  </si>
  <si>
    <t>As = ancho entre surco =</t>
  </si>
  <si>
    <t xml:space="preserve">surco  </t>
  </si>
  <si>
    <t>As</t>
  </si>
  <si>
    <t>Ls</t>
  </si>
  <si>
    <t>q (lps)=</t>
  </si>
  <si>
    <t>Con practicas de campo se determina que con un caudal de:</t>
  </si>
  <si>
    <t>lps</t>
  </si>
  <si>
    <t>se regara en un tiempo de tq:</t>
  </si>
  <si>
    <t>minutos</t>
  </si>
  <si>
    <r>
      <t>3.2</t>
    </r>
    <r>
      <rPr>
        <sz val="10"/>
        <rFont val="Arial"/>
      </rPr>
      <t>.   Con los datos anteriores se podra determinar el numero de surcos y consiguientemente la superficie a regar:</t>
    </r>
  </si>
  <si>
    <r>
      <t xml:space="preserve">Num.  surcos </t>
    </r>
    <r>
      <rPr>
        <sz val="10"/>
        <rFont val="Arial"/>
        <family val="2"/>
      </rPr>
      <t>=Ns= Qs/q=</t>
    </r>
  </si>
  <si>
    <t>surcos en</t>
  </si>
  <si>
    <t>En un area: At = Ns*Ls*As =</t>
  </si>
  <si>
    <t>m2</t>
  </si>
  <si>
    <t>En:</t>
  </si>
  <si>
    <t>horas se regara:</t>
  </si>
  <si>
    <t>Num. Has. = At*ts/tq =</t>
  </si>
  <si>
    <t>Has.</t>
  </si>
  <si>
    <t xml:space="preserve">              </t>
  </si>
  <si>
    <t>Nota: Observese que el riego para todos los surcos se realizara  en simultaneo, por tanto el reservorio servira</t>
  </si>
  <si>
    <t>para regar:</t>
  </si>
  <si>
    <t>Has./dia</t>
  </si>
  <si>
    <t>Considerando una frecuencia de riego minima de :</t>
  </si>
  <si>
    <t>riegos/mes</t>
  </si>
  <si>
    <t>se tendran:</t>
  </si>
  <si>
    <t>Has/mes</t>
  </si>
  <si>
    <t xml:space="preserve">       4.     AREA DE CULTIVO QUE BENEFICIA EL CANAL </t>
  </si>
  <si>
    <t xml:space="preserve">                                                                     </t>
  </si>
  <si>
    <t>En el dia, el canal sera utilizado durante:</t>
  </si>
  <si>
    <t>horas, ya que</t>
  </si>
  <si>
    <t>horas serviran para llenar el reservorio</t>
  </si>
  <si>
    <t>Por lo tanto con un caudal de:</t>
  </si>
  <si>
    <t>Se podra determinar el numero de surcos y consiguientemente la superficie a regar:</t>
  </si>
  <si>
    <r>
      <t xml:space="preserve">Num.  surcos </t>
    </r>
    <r>
      <rPr>
        <sz val="10"/>
        <rFont val="Arial"/>
        <family val="2"/>
      </rPr>
      <t>=Ni= Qi/q=</t>
    </r>
  </si>
  <si>
    <t>En un area: At2 = Ni*Ls*As =</t>
  </si>
  <si>
    <t xml:space="preserve"> </t>
  </si>
  <si>
    <t>en:</t>
  </si>
  <si>
    <t>Num. Has. = At2*ts2/tq =</t>
  </si>
  <si>
    <t>Has/dia</t>
  </si>
  <si>
    <t xml:space="preserve">       5.     RESUMEN</t>
  </si>
  <si>
    <t>La obra proyectada servira para el riego de:</t>
  </si>
  <si>
    <t>Has.  Con</t>
  </si>
  <si>
    <t>Has. por parte del reservorio y</t>
  </si>
  <si>
    <t>Has. por parte del canal</t>
  </si>
  <si>
    <t>EVALUADOR:</t>
  </si>
  <si>
    <t>FECHA:</t>
  </si>
  <si>
    <t>RESERV'1.  JRC.96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</si>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</sst>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3">
    <numFmt numFmtId="41" formatCode="_ * #,##0_ ;_ * \-#,##0_ ;_ * &quot;-&quot;_ ;_ @_ "/>
    <numFmt numFmtId="43" formatCode="_ * #,##0.00_ ;_ * \-#,##0.00_ ;_ * &quot;-&quot;??_ ;_ @_ "/>
    <numFmt numFmtId="177" formatCode="_-* #,##0\ _P_t_s_-;\-* #,##0\ _P_t_s_-;_-* &quot;-&quot;\ _P_t_s_-;_-@_-"/>
    <numFmt numFmtId="179" formatCode="_-* #,##0.00\ _P_t_s_-;\-* #,##0.00\ _P_t_s_-;_-* &quot;-&quot;??\ _P_t_s_-;_-@_-"/>
    <numFmt numFmtId="184" formatCode="_(&quot;N$&quot;* #,##0_);_(&quot;N$&quot;* \(#,##0\);_(&quot;N$&quot;* &quot;-&quot;_);_(@_)"/>
    <numFmt numFmtId="185" formatCode="_(&quot;N$&quot;* #,##0.00_);_(&quot;N$&quot;* \(#,##0.00\);_(&quot;N$&quot;* &quot;-&quot;??_);_(@_)"/>
    <numFmt numFmtId="186" formatCode="&quot;$&quot;#,##0_);\(&quot;$&quot;#,##0\)"/>
    <numFmt numFmtId="187" formatCode="&quot;$&quot;#,##0_);[Red]\(&quot;$&quot;#,##0\)"/>
    <numFmt numFmtId="189" formatCode="&quot;$&quot;#,##0.00_);[Red]\(&quot;$&quot;#,##0.00\)"/>
    <numFmt numFmtId="190" formatCode="_(&quot;$&quot;* #,##0_);_(&quot;$&quot;* \(#,##0\);_(&quot;$&quot;* &quot;-&quot;_);_(@_)"/>
    <numFmt numFmtId="191" formatCode="_(&quot;$&quot;* #,##0.00_);_(&quot;$&quot;* \(#,##0.00\);_(&quot;$&quot;* &quot;-&quot;??_);_(@_)"/>
    <numFmt numFmtId="194" formatCode="0.00000"/>
    <numFmt numFmtId="195" formatCode="0.0000"/>
    <numFmt numFmtId="204" formatCode="_-* #,##0\ &quot;S.&quot;_-;\-* #,##0\ &quot;S.&quot;_-;_-* &quot;-&quot;\ &quot;S.&quot;_-;_-@_-"/>
    <numFmt numFmtId="205" formatCode="_-* #,##0\ _S_._-;\-* #,##0\ _S_._-;_-* &quot;-&quot;\ _S_._-;_-@_-"/>
    <numFmt numFmtId="206" formatCode="_-* #,##0.00\ &quot;S.&quot;_-;\-* #,##0.00\ &quot;S.&quot;_-;_-* &quot;-&quot;??\ &quot;S.&quot;_-;_-@_-"/>
    <numFmt numFmtId="207" formatCode="_-* #,##0.00\ _S_._-;\-* #,##0.00\ _S_._-;_-* &quot;-&quot;??\ _S_._-;_-@_-"/>
    <numFmt numFmtId="212" formatCode="_ &quot;S/&quot;* #,##0_ ;_ &quot;S/&quot;* \-#,##0_ ;_ &quot;S/&quot;* &quot;-&quot;_ ;_ @_ "/>
    <numFmt numFmtId="213" formatCode="_ &quot;S/&quot;* #,##0.00_ ;_ &quot;S/&quot;* \-#,##0.00_ ;_ &quot;S/&quot;* &quot;-&quot;??_ ;_ @_ "/>
    <numFmt numFmtId="219" formatCode="_-* #,##0_-;\-* #,##0_-;_-* &quot;-&quot;_-;_-@_-"/>
    <numFmt numFmtId="221" formatCode="_-* #,##0.00_-;\-* #,##0.00_-;_-* &quot;-&quot;??_-;_-@_-"/>
    <numFmt numFmtId="226" formatCode="_-* #,##0\ &quot;S/.&quot;_-;\-* #,##0\ &quot;S/.&quot;_-;_-* &quot;-&quot;\ &quot;S/.&quot;_-;_-@_-"/>
    <numFmt numFmtId="227" formatCode="_-* #,##0\ _S_/_._-;\-* #,##0\ _S_/_._-;_-* &quot;-&quot;\ _S_/_._-;_-@_-"/>
    <numFmt numFmtId="228" formatCode="_-* #,##0.00\ &quot;S/.&quot;_-;\-* #,##0.00\ &quot;S/.&quot;_-;_-* &quot;-&quot;??\ &quot;S/.&quot;_-;_-@_-"/>
    <numFmt numFmtId="229" formatCode="_-* #,##0.00\ _S_/_._-;\-* #,##0.00\ _S_/_._-;_-* &quot;-&quot;??\ _S_/_._-;_-@_-"/>
    <numFmt numFmtId="252" formatCode="#,##0.0_);\(#,##0.0\)"/>
    <numFmt numFmtId="255" formatCode="#,##0.000_);\(#,##0.000\)"/>
    <numFmt numFmtId="262" formatCode="mm/dd/yy"/>
    <numFmt numFmtId="264" formatCode="General_)"/>
    <numFmt numFmtId="270" formatCode="_(* #,##0.000_);_(* \(#,##0.000\);_(* &quot;-&quot;??_);_(@_)"/>
    <numFmt numFmtId="272" formatCode="_(&quot;$&quot;* #,##0.000_);_(&quot;$&quot;* \(#,##0.000\);_(&quot;$&quot;* &quot;-&quot;??_);_(@_)"/>
    <numFmt numFmtId="273" formatCode="&quot;$&quot;#,\);\(&quot;$&quot;#,##0\)"/>
    <numFmt numFmtId="275" formatCode="&quot;$&quot;#,;\(&quot;$&quot;#,\)"/>
    <numFmt numFmtId="276" formatCode="&quot;$&quot;#.;\(&quot;$&quot;#,\)"/>
    <numFmt numFmtId="277" formatCode="&quot;$&quot;#.#"/>
    <numFmt numFmtId="281" formatCode="#,##0.0_%\);[Red]\(#,##0.0%\)"/>
    <numFmt numFmtId="286" formatCode="0.0%;\(0.0%\)"/>
    <numFmt numFmtId="287" formatCode="0.000&quot;%&quot;"/>
    <numFmt numFmtId="288" formatCode="0.0&quot;%&quot;"/>
    <numFmt numFmtId="289" formatCode="&quot;$&quot;#,##0_);\(&quot;$&quot;#,##0.0\)"/>
    <numFmt numFmtId="292" formatCode="&quot;$&quot;#,##0.0000_);\(&quot;$&quot;#,##0.0000\)"/>
    <numFmt numFmtId="294" formatCode="_(* #,##0.00_);_(* \(#,##0.00\);_(* &quot;-&quot;_);_(@_)"/>
    <numFmt numFmtId="295" formatCode="_(* #,##0.000_);_(* \(#,##0.000\);_(* &quot;-&quot;_);_(@_)"/>
    <numFmt numFmtId="296" formatCode="&quot;£&quot;#,##0;\-&quot;£&quot;#,##0"/>
    <numFmt numFmtId="297" formatCode="&quot;£&quot;#,##0;[Red]\-&quot;£&quot;#,##0"/>
    <numFmt numFmtId="298" formatCode="&quot;£&quot;#,##0.00;\-&quot;£&quot;#,##0.00"/>
    <numFmt numFmtId="299" formatCode="&quot;£&quot;#,##0.00;[Red]\-&quot;£&quot;#,##0.00"/>
    <numFmt numFmtId="300" formatCode="_-&quot;£&quot;* #,##0_-;\-&quot;£&quot;* #,##0_-;_-&quot;£&quot;* &quot;-&quot;_-;_-@_-"/>
    <numFmt numFmtId="301" formatCode="_-&quot;£&quot;* #,##0.00_-;\-&quot;£&quot;* #,##0.00_-;_-&quot;£&quot;* &quot;-&quot;??_-;_-@_-"/>
    <numFmt numFmtId="305" formatCode="#,##0.0;[Red]\(#,##0.0\)"/>
    <numFmt numFmtId="307" formatCode="#,##0;\(#,##0\)"/>
    <numFmt numFmtId="309" formatCode="&quot;SFr.&quot;#,##0;[Red]&quot;SFr.&quot;\-#,##0"/>
    <numFmt numFmtId="310" formatCode="&quot;SFr.&quot;#,##0.00;&quot;SFr.&quot;\-#,##0.00"/>
    <numFmt numFmtId="311" formatCode="&quot;SFr.&quot;#,##0.00;[Red]&quot;SFr.&quot;\-#,##0.00"/>
    <numFmt numFmtId="312" formatCode="_ &quot;SFr.&quot;* #,##0_ ;_ &quot;SFr.&quot;* \-#,##0_ ;_ &quot;SFr.&quot;* &quot;-&quot;_ ;_ @_ "/>
    <numFmt numFmtId="313" formatCode="_ &quot;SFr.&quot;* #,##0.00_ ;_ &quot;SFr.&quot;* \-#,##0.00_ ;_ &quot;SFr.&quot;* &quot;-&quot;??_ ;_ @_ "/>
    <numFmt numFmtId="314" formatCode="#,##0.00;[Red]\(#,##0.00\)"/>
    <numFmt numFmtId="315" formatCode="#,##0.000;[Red]\(#,##0.000\)"/>
    <numFmt numFmtId="327" formatCode="_ * #,##0.00_)_£_ ;_ * \(#,##0.00\)_£_ ;_ * &quot;-&quot;??_)_£_ ;_ @_ "/>
    <numFmt numFmtId="329" formatCode="#,##0\ &quot;F&quot;;[Red]\-#,##0\ &quot;F&quot;"/>
    <numFmt numFmtId="330" formatCode="#,##0.00\ &quot;F&quot;;\-#,##0.00\ &quot;F&quot;"/>
    <numFmt numFmtId="331" formatCode="#,##0.00\ &quot;F&quot;;[Red]\-#,##0.00\ &quot;F&quot;"/>
    <numFmt numFmtId="332" formatCode="_-* #,##0\ &quot;F&quot;_-;\-* #,##0\ &quot;F&quot;_-;_-* &quot;-&quot;\ &quot;F&quot;_-;_-@_-"/>
    <numFmt numFmtId="333" formatCode="_-* #,##0\ _F_-;\-* #,##0\ _F_-;_-* &quot;-&quot;\ _F_-;_-@_-"/>
    <numFmt numFmtId="334" formatCode="_-* #,##0.00\ &quot;F&quot;_-;\-* #,##0.00\ &quot;F&quot;_-;_-* &quot;-&quot;??\ &quot;F&quot;_-;_-@_-"/>
    <numFmt numFmtId="335" formatCode="_-* #,##0.00\ _F_-;\-* #,##0.00\ _F_-;_-* &quot;-&quot;??\ _F_-;_-@_-"/>
    <numFmt numFmtId="336" formatCode="#,##0&quot; F&quot;_);\(#,##0&quot; F&quot;\)"/>
    <numFmt numFmtId="337" formatCode="#,##0&quot; F&quot;_);[Red]\(#,##0&quot; F&quot;\)"/>
    <numFmt numFmtId="338" formatCode="#,##0.00&quot; F&quot;_);\(#,##0.00&quot; F&quot;\)"/>
    <numFmt numFmtId="340" formatCode="#,##0&quot; $&quot;;\-#,##0&quot; $&quot;"/>
    <numFmt numFmtId="341" formatCode="#,##0&quot; $&quot;;[Red]\-#,##0&quot; $&quot;"/>
    <numFmt numFmtId="342" formatCode="#,##0.00&quot; $&quot;;\-#,##0.00&quot; $&quot;"/>
    <numFmt numFmtId="343" formatCode="#,##0.00&quot; $&quot;;[Red]\-#,##0.00&quot; $&quot;"/>
    <numFmt numFmtId="344" formatCode="d\.m\.yy"/>
    <numFmt numFmtId="345" formatCode="d\.mmm\.yy"/>
    <numFmt numFmtId="347" formatCode="mmm\.yy"/>
    <numFmt numFmtId="348" formatCode="d\.m\.yy\ h:mm"/>
    <numFmt numFmtId="349" formatCode="0&quot;  &quot;"/>
    <numFmt numFmtId="350" formatCode="0.00&quot;  &quot;"/>
    <numFmt numFmtId="351" formatCode="0.0&quot;  &quot;"/>
    <numFmt numFmtId="364" formatCode="&quot;fl&quot;\ #,##0.00_-;[Red]&quot;fl&quot;\ #,##0.00\-"/>
    <numFmt numFmtId="365" formatCode="_-&quot;fl&quot;\ * #,##0_-;_-&quot;fl&quot;\ * #,##0\-;_-&quot;fl&quot;\ * &quot;-&quot;_-;_-@_-"/>
    <numFmt numFmtId="366" formatCode="_-* #,##0_-;_-* #,##0\-;_-* &quot;-&quot;_-;_-@_-"/>
  </numFmts>
  <fonts count="50">
    <font>
      <sz val="10"/>
      <name val="Arial"/>
    </font>
    <font>
      <b/>
      <sz val="10"/>
      <name val="Arial"/>
    </font>
    <font>
      <sz val="10"/>
      <name val="Arial"/>
    </font>
    <font>
      <b/>
      <sz val="12"/>
      <name val="Arial"/>
      <family val="2"/>
    </font>
    <font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3"/>
      <name val="Arial"/>
      <family val="2"/>
    </font>
    <font>
      <sz val="11"/>
      <name val="‚l‚r –¾’©"/>
      <charset val="128"/>
    </font>
    <font>
      <sz val="10"/>
      <name val="MS Sans Serif"/>
    </font>
    <font>
      <sz val="8"/>
      <name val="Times New Roman"/>
    </font>
    <font>
      <sz val="10"/>
      <name val="Times New Roman"/>
      <family val="1"/>
    </font>
    <font>
      <b/>
      <sz val="9.5"/>
      <name val="Courier"/>
    </font>
    <font>
      <sz val="20"/>
      <name val="Letter Gothic (W1)"/>
    </font>
    <font>
      <sz val="11"/>
      <name val="–¾’©"/>
    </font>
    <font>
      <sz val="10"/>
      <name val="Times New Roman"/>
    </font>
    <font>
      <sz val="12"/>
      <name val="Times New Roman"/>
    </font>
    <font>
      <sz val="10"/>
      <name val="Geneva"/>
    </font>
    <font>
      <sz val="8"/>
      <name val="Arial"/>
    </font>
    <font>
      <sz val="10"/>
      <name val="Helv"/>
    </font>
    <font>
      <sz val="10"/>
      <name val="MS Sans Serif"/>
      <family val="2"/>
    </font>
    <font>
      <sz val="10"/>
      <name val="Bookman Old Style"/>
    </font>
    <font>
      <sz val="10"/>
      <name val="MS Serif"/>
    </font>
    <font>
      <sz val="10"/>
      <name val="Courier"/>
    </font>
    <font>
      <b/>
      <sz val="9.85"/>
      <name val="Times New Roman"/>
    </font>
    <font>
      <b/>
      <sz val="12"/>
      <name val="Times New Roman"/>
    </font>
    <font>
      <sz val="10"/>
      <color indexed="16"/>
      <name val="MS Serif"/>
    </font>
    <font>
      <sz val="12"/>
      <name val="Helv"/>
    </font>
    <font>
      <sz val="12"/>
      <color indexed="9"/>
      <name val="Helv"/>
    </font>
    <font>
      <sz val="12"/>
      <name val="Tms Rmn"/>
    </font>
    <font>
      <sz val="9"/>
      <name val="Times New Roman"/>
    </font>
    <font>
      <sz val="12"/>
      <name val="Arial MT"/>
    </font>
    <font>
      <sz val="11"/>
      <name val="Arial"/>
    </font>
    <font>
      <sz val="8"/>
      <name val="Helv"/>
    </font>
    <font>
      <sz val="8"/>
      <name val="Times New Roman"/>
      <family val="1"/>
    </font>
    <font>
      <sz val="9"/>
      <name val="Courier New"/>
    </font>
    <font>
      <sz val="12"/>
      <name val="Arial"/>
    </font>
    <font>
      <sz val="10"/>
      <color indexed="8"/>
      <name val="MS Sans Serif"/>
    </font>
    <font>
      <sz val="10"/>
      <name val="Univers (W1)"/>
    </font>
    <font>
      <sz val="10"/>
      <name val="Century Schoolbook"/>
    </font>
    <font>
      <sz val="10"/>
      <name val="Times"/>
    </font>
    <font>
      <sz val="11"/>
      <name val="CG Times"/>
    </font>
    <font>
      <sz val="10"/>
      <name val="Courier New"/>
    </font>
    <font>
      <sz val="10"/>
      <name val="New York"/>
    </font>
    <font>
      <sz val="9"/>
      <name val="Helv"/>
    </font>
    <font>
      <sz val="9.85"/>
      <name val="Times New Roman"/>
    </font>
    <font>
      <sz val="10"/>
      <name val="Tms Rmn"/>
    </font>
    <font>
      <b/>
      <sz val="8"/>
      <color indexed="8"/>
      <name val="Helv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45"/>
        <bgColor indexed="64"/>
      </patternFill>
    </fill>
  </fills>
  <borders count="4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10" fillId="0" borderId="0" applyFont="0" applyFill="0" applyBorder="0" applyAlignment="0" applyProtection="0"/>
    <xf numFmtId="0" fontId="7" fillId="0" borderId="0"/>
    <xf numFmtId="0" fontId="12" fillId="0" borderId="0">
      <alignment horizontal="center" wrapText="1"/>
      <protection locked="0"/>
    </xf>
    <xf numFmtId="292" fontId="2" fillId="0" borderId="0" applyFill="0" applyBorder="0" applyAlignment="0"/>
    <xf numFmtId="219" fontId="2" fillId="0" borderId="0" applyFont="0" applyFill="0" applyBorder="0" applyAlignment="0" applyProtection="0"/>
    <xf numFmtId="221" fontId="2" fillId="0" borderId="0" applyFont="0" applyFill="0" applyBorder="0" applyAlignment="0" applyProtection="0"/>
    <xf numFmtId="0" fontId="24" fillId="0" borderId="0" applyNumberFormat="0" applyAlignment="0">
      <alignment horizontal="left"/>
    </xf>
    <xf numFmtId="0" fontId="25" fillId="0" borderId="0" applyNumberFormat="0" applyAlignment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8" fillId="0" borderId="0" applyNumberFormat="0" applyAlignment="0">
      <alignment horizontal="left"/>
    </xf>
    <xf numFmtId="38" fontId="6" fillId="2" borderId="0" applyNumberFormat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10" fontId="6" fillId="3" borderId="3" applyNumberFormat="0" applyBorder="0" applyAlignment="0" applyProtection="0"/>
    <xf numFmtId="252" fontId="29" fillId="4" borderId="0"/>
    <xf numFmtId="252" fontId="30" fillId="5" borderId="0"/>
    <xf numFmtId="333" fontId="2" fillId="0" borderId="0" applyFont="0" applyFill="0" applyBorder="0" applyAlignment="0" applyProtection="0"/>
    <xf numFmtId="335" fontId="2" fillId="0" borderId="0" applyFont="0" applyFill="0" applyBorder="0" applyAlignment="0" applyProtection="0"/>
    <xf numFmtId="332" fontId="2" fillId="0" borderId="0" applyFont="0" applyFill="0" applyBorder="0" applyAlignment="0" applyProtection="0"/>
    <xf numFmtId="334" fontId="2" fillId="0" borderId="0" applyFont="0" applyFill="0" applyBorder="0" applyAlignment="0" applyProtection="0"/>
    <xf numFmtId="195" fontId="2" fillId="0" borderId="0"/>
    <xf numFmtId="40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14" fontId="12" fillId="0" borderId="0">
      <alignment horizontal="center" wrapText="1"/>
      <protection locked="0"/>
    </xf>
    <xf numFmtId="10" fontId="2" fillId="0" borderId="0" applyFont="0" applyFill="0" applyBorder="0" applyAlignment="0" applyProtection="0"/>
    <xf numFmtId="4" fontId="47" fillId="0" borderId="0">
      <protection locked="0"/>
    </xf>
    <xf numFmtId="186" fontId="48" fillId="0" borderId="0"/>
    <xf numFmtId="0" fontId="11" fillId="0" borderId="0" applyNumberFormat="0" applyFont="0" applyFill="0" applyBorder="0" applyAlignment="0" applyProtection="0">
      <alignment horizontal="left"/>
    </xf>
    <xf numFmtId="262" fontId="35" fillId="0" borderId="0" applyNumberFormat="0" applyFill="0" applyBorder="0" applyAlignment="0" applyProtection="0">
      <alignment horizontal="left"/>
    </xf>
    <xf numFmtId="40" fontId="49" fillId="0" borderId="0" applyBorder="0">
      <alignment horizontal="right"/>
    </xf>
  </cellStyleXfs>
  <cellXfs count="63">
    <xf numFmtId="0" fontId="0" fillId="0" borderId="0" xfId="0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9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0" fillId="0" borderId="0" xfId="0" applyBorder="1"/>
    <xf numFmtId="0" fontId="0" fillId="0" borderId="11" xfId="0" applyBorder="1"/>
    <xf numFmtId="0" fontId="1" fillId="0" borderId="0" xfId="0" quotePrefix="1" applyFont="1" applyBorder="1" applyAlignment="1">
      <alignment horizontal="left"/>
    </xf>
    <xf numFmtId="0" fontId="1" fillId="0" borderId="0" xfId="0" applyFont="1" applyBorder="1"/>
    <xf numFmtId="0" fontId="0" fillId="0" borderId="0" xfId="0" quotePrefix="1" applyBorder="1" applyAlignment="1">
      <alignment horizontal="left"/>
    </xf>
    <xf numFmtId="0" fontId="0" fillId="0" borderId="0" xfId="0" applyBorder="1" applyAlignment="1">
      <alignment horizontal="right"/>
    </xf>
    <xf numFmtId="0" fontId="4" fillId="0" borderId="0" xfId="0" quotePrefix="1" applyFont="1" applyBorder="1" applyAlignment="1">
      <alignment horizontal="right"/>
    </xf>
    <xf numFmtId="0" fontId="4" fillId="0" borderId="0" xfId="0" quotePrefix="1" applyFont="1" applyBorder="1" applyAlignment="1">
      <alignment horizontal="right" vertical="top"/>
    </xf>
    <xf numFmtId="0" fontId="3" fillId="0" borderId="0" xfId="0" applyFont="1" applyBorder="1"/>
    <xf numFmtId="0" fontId="0" fillId="0" borderId="0" xfId="0" quotePrefix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0" fontId="6" fillId="0" borderId="0" xfId="0" quotePrefix="1" applyFont="1" applyBorder="1" applyAlignment="1">
      <alignment horizontal="right"/>
    </xf>
    <xf numFmtId="0" fontId="0" fillId="0" borderId="0" xfId="0" applyBorder="1" applyAlignment="1">
      <alignment horizontal="center"/>
    </xf>
    <xf numFmtId="0" fontId="4" fillId="0" borderId="0" xfId="0" quotePrefix="1" applyFont="1" applyBorder="1" applyAlignment="1">
      <alignment horizontal="left"/>
    </xf>
    <xf numFmtId="0" fontId="0" fillId="0" borderId="0" xfId="0" applyFill="1" applyBorder="1" applyProtection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6" borderId="0" xfId="0" applyFill="1" applyBorder="1" applyProtection="1">
      <protection locked="0"/>
    </xf>
    <xf numFmtId="2" fontId="0" fillId="6" borderId="0" xfId="0" applyNumberFormat="1" applyFill="1" applyBorder="1" applyAlignment="1" applyProtection="1">
      <alignment horizontal="left"/>
      <protection locked="0"/>
    </xf>
    <xf numFmtId="2" fontId="0" fillId="6" borderId="0" xfId="0" applyNumberFormat="1" applyFill="1" applyBorder="1" applyProtection="1">
      <protection locked="0"/>
    </xf>
    <xf numFmtId="0" fontId="4" fillId="6" borderId="0" xfId="0" applyFont="1" applyFill="1" applyBorder="1" applyAlignment="1" applyProtection="1">
      <alignment vertical="top"/>
      <protection locked="0"/>
    </xf>
    <xf numFmtId="0" fontId="4" fillId="6" borderId="0" xfId="0" applyFont="1" applyFill="1" applyBorder="1" applyProtection="1">
      <protection locked="0"/>
    </xf>
    <xf numFmtId="0" fontId="0" fillId="0" borderId="0" xfId="0" applyFill="1" applyBorder="1"/>
    <xf numFmtId="0" fontId="0" fillId="0" borderId="0" xfId="0" quotePrefix="1" applyAlignment="1">
      <alignment horizontal="left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2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0" xfId="0" applyAlignment="1">
      <alignment horizontal="left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/>
    <xf numFmtId="0" fontId="0" fillId="0" borderId="35" xfId="0" applyBorder="1"/>
    <xf numFmtId="0" fontId="0" fillId="0" borderId="34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</cellXfs>
  <cellStyles count="32">
    <cellStyle name="’Ê‰Ý_!!!GO" xfId="1"/>
    <cellStyle name="•W€_!!!GO" xfId="2"/>
    <cellStyle name="args.style" xfId="3"/>
    <cellStyle name="Calc Currency (0)" xfId="4"/>
    <cellStyle name="Comma [0]_!!!GO" xfId="5"/>
    <cellStyle name="Comma_!!!GO" xfId="6"/>
    <cellStyle name="Copied" xfId="7"/>
    <cellStyle name="COST1" xfId="8"/>
    <cellStyle name="Currency [0]_!!!GO" xfId="9"/>
    <cellStyle name="Currency_!!!GO" xfId="10"/>
    <cellStyle name="Entered" xfId="11"/>
    <cellStyle name="Grey" xfId="12"/>
    <cellStyle name="Header1" xfId="13"/>
    <cellStyle name="Header2" xfId="14"/>
    <cellStyle name="Input [yellow]" xfId="15"/>
    <cellStyle name="Input Cells" xfId="16"/>
    <cellStyle name="Linked Cells" xfId="17"/>
    <cellStyle name="Milliers [0]_!!!GO" xfId="18"/>
    <cellStyle name="Milliers_!!!GO" xfId="19"/>
    <cellStyle name="Monétaire [0]_!!!GO" xfId="20"/>
    <cellStyle name="Monétaire_!!!GO" xfId="21"/>
    <cellStyle name="Normal" xfId="0" builtinId="0"/>
    <cellStyle name="Normal - Style1" xfId="22"/>
    <cellStyle name="Œ…‹æØ‚è [0.00]_!!!GO" xfId="23"/>
    <cellStyle name="Œ…‹æØ‚è_!!!GO" xfId="24"/>
    <cellStyle name="per.style" xfId="25"/>
    <cellStyle name="Percent [2]" xfId="26"/>
    <cellStyle name="Percent_12~3SO2" xfId="27"/>
    <cellStyle name="pricing" xfId="28"/>
    <cellStyle name="PSChar" xfId="29"/>
    <cellStyle name="RevList" xfId="30"/>
    <cellStyle name="Subtotal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13</xdr:row>
      <xdr:rowOff>28575</xdr:rowOff>
    </xdr:from>
    <xdr:to>
      <xdr:col>3</xdr:col>
      <xdr:colOff>495300</xdr:colOff>
      <xdr:row>13</xdr:row>
      <xdr:rowOff>28575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247650" y="1981200"/>
          <a:ext cx="2019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495300</xdr:colOff>
      <xdr:row>13</xdr:row>
      <xdr:rowOff>9525</xdr:rowOff>
    </xdr:from>
    <xdr:to>
      <xdr:col>4</xdr:col>
      <xdr:colOff>152400</xdr:colOff>
      <xdr:row>14</xdr:row>
      <xdr:rowOff>161925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2266950" y="1962150"/>
          <a:ext cx="4572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</xdr:col>
      <xdr:colOff>495300</xdr:colOff>
      <xdr:row>12</xdr:row>
      <xdr:rowOff>47625</xdr:rowOff>
    </xdr:from>
    <xdr:to>
      <xdr:col>3</xdr:col>
      <xdr:colOff>495300</xdr:colOff>
      <xdr:row>13</xdr:row>
      <xdr:rowOff>19050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2266950" y="1828800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152400</xdr:colOff>
      <xdr:row>12</xdr:row>
      <xdr:rowOff>66675</xdr:rowOff>
    </xdr:from>
    <xdr:to>
      <xdr:col>4</xdr:col>
      <xdr:colOff>152400</xdr:colOff>
      <xdr:row>13</xdr:row>
      <xdr:rowOff>9525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 flipV="1">
          <a:off x="2724150" y="1847850"/>
          <a:ext cx="0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657225</xdr:colOff>
      <xdr:row>13</xdr:row>
      <xdr:rowOff>9525</xdr:rowOff>
    </xdr:from>
    <xdr:to>
      <xdr:col>3</xdr:col>
      <xdr:colOff>733425</xdr:colOff>
      <xdr:row>13</xdr:row>
      <xdr:rowOff>133350</xdr:rowOff>
    </xdr:to>
    <xdr:sp macro="" textlink="">
      <xdr:nvSpPr>
        <xdr:cNvPr id="1030" name="Dibujo 6"/>
        <xdr:cNvSpPr>
          <a:spLocks/>
        </xdr:cNvSpPr>
      </xdr:nvSpPr>
      <xdr:spPr bwMode="auto">
        <a:xfrm>
          <a:off x="2428875" y="1962150"/>
          <a:ext cx="76200" cy="123825"/>
        </a:xfrm>
        <a:custGeom>
          <a:avLst/>
          <a:gdLst>
            <a:gd name="T0" fmla="*/ 7022 w 16384"/>
            <a:gd name="T1" fmla="*/ 0 h 16384"/>
            <a:gd name="T2" fmla="*/ 3511 w 16384"/>
            <a:gd name="T3" fmla="*/ 819 h 16384"/>
            <a:gd name="T4" fmla="*/ 0 w 16384"/>
            <a:gd name="T5" fmla="*/ 2458 h 16384"/>
            <a:gd name="T6" fmla="*/ 7022 w 16384"/>
            <a:gd name="T7" fmla="*/ 0 h 16384"/>
            <a:gd name="T8" fmla="*/ 1170 w 16384"/>
            <a:gd name="T9" fmla="*/ 4915 h 16384"/>
            <a:gd name="T10" fmla="*/ 11703 w 16384"/>
            <a:gd name="T11" fmla="*/ 4915 h 16384"/>
            <a:gd name="T12" fmla="*/ 15214 w 16384"/>
            <a:gd name="T13" fmla="*/ 5734 h 16384"/>
            <a:gd name="T14" fmla="*/ 16384 w 16384"/>
            <a:gd name="T15" fmla="*/ 8192 h 16384"/>
            <a:gd name="T16" fmla="*/ 9362 w 16384"/>
            <a:gd name="T17" fmla="*/ 11469 h 16384"/>
            <a:gd name="T18" fmla="*/ 11703 w 16384"/>
            <a:gd name="T19" fmla="*/ 13926 h 16384"/>
            <a:gd name="T20" fmla="*/ 11703 w 16384"/>
            <a:gd name="T21" fmla="*/ 16384 h 1638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</a:cxnLst>
          <a:rect l="0" t="0" r="r" b="b"/>
          <a:pathLst>
            <a:path w="16384" h="16384">
              <a:moveTo>
                <a:pt x="7022" y="0"/>
              </a:moveTo>
              <a:lnTo>
                <a:pt x="3511" y="819"/>
              </a:lnTo>
              <a:lnTo>
                <a:pt x="0" y="2458"/>
              </a:lnTo>
              <a:lnTo>
                <a:pt x="7022" y="0"/>
              </a:lnTo>
              <a:lnTo>
                <a:pt x="1170" y="4915"/>
              </a:lnTo>
              <a:lnTo>
                <a:pt x="11703" y="4915"/>
              </a:lnTo>
              <a:lnTo>
                <a:pt x="15214" y="5734"/>
              </a:lnTo>
              <a:lnTo>
                <a:pt x="16384" y="8192"/>
              </a:lnTo>
              <a:lnTo>
                <a:pt x="9362" y="11469"/>
              </a:lnTo>
              <a:lnTo>
                <a:pt x="11703" y="13926"/>
              </a:lnTo>
              <a:lnTo>
                <a:pt x="11703" y="16384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</xdr:col>
      <xdr:colOff>428625</xdr:colOff>
      <xdr:row>12</xdr:row>
      <xdr:rowOff>152400</xdr:rowOff>
    </xdr:from>
    <xdr:to>
      <xdr:col>3</xdr:col>
      <xdr:colOff>495300</xdr:colOff>
      <xdr:row>13</xdr:row>
      <xdr:rowOff>19050</xdr:rowOff>
    </xdr:to>
    <xdr:sp macro="" textlink="">
      <xdr:nvSpPr>
        <xdr:cNvPr id="1031" name="Line 7"/>
        <xdr:cNvSpPr>
          <a:spLocks noChangeShapeType="1"/>
        </xdr:cNvSpPr>
      </xdr:nvSpPr>
      <xdr:spPr bwMode="auto">
        <a:xfrm flipH="1" flipV="1">
          <a:off x="2200275" y="1933575"/>
          <a:ext cx="66675" cy="38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428625</xdr:colOff>
      <xdr:row>13</xdr:row>
      <xdr:rowOff>28575</xdr:rowOff>
    </xdr:from>
    <xdr:to>
      <xdr:col>3</xdr:col>
      <xdr:colOff>495300</xdr:colOff>
      <xdr:row>13</xdr:row>
      <xdr:rowOff>57150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 flipH="1">
          <a:off x="2200275" y="1981200"/>
          <a:ext cx="66675" cy="28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152400</xdr:colOff>
      <xdr:row>14</xdr:row>
      <xdr:rowOff>161925</xdr:rowOff>
    </xdr:from>
    <xdr:to>
      <xdr:col>7</xdr:col>
      <xdr:colOff>19050</xdr:colOff>
      <xdr:row>14</xdr:row>
      <xdr:rowOff>161925</xdr:rowOff>
    </xdr:to>
    <xdr:sp macro="" textlink="">
      <xdr:nvSpPr>
        <xdr:cNvPr id="1033" name="Line 9"/>
        <xdr:cNvSpPr>
          <a:spLocks noChangeShapeType="1"/>
        </xdr:cNvSpPr>
      </xdr:nvSpPr>
      <xdr:spPr bwMode="auto">
        <a:xfrm>
          <a:off x="2724150" y="227647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676275</xdr:colOff>
      <xdr:row>12</xdr:row>
      <xdr:rowOff>104775</xdr:rowOff>
    </xdr:from>
    <xdr:to>
      <xdr:col>7</xdr:col>
      <xdr:colOff>657225</xdr:colOff>
      <xdr:row>18</xdr:row>
      <xdr:rowOff>76200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 flipH="1">
          <a:off x="4772025" y="1885950"/>
          <a:ext cx="742950" cy="971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352425</xdr:colOff>
      <xdr:row>12</xdr:row>
      <xdr:rowOff>85725</xdr:rowOff>
    </xdr:from>
    <xdr:to>
      <xdr:col>8</xdr:col>
      <xdr:colOff>304800</xdr:colOff>
      <xdr:row>18</xdr:row>
      <xdr:rowOff>76200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 flipH="1">
          <a:off x="5210175" y="1866900"/>
          <a:ext cx="714375" cy="990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752475</xdr:colOff>
      <xdr:row>12</xdr:row>
      <xdr:rowOff>95250</xdr:rowOff>
    </xdr:from>
    <xdr:to>
      <xdr:col>8</xdr:col>
      <xdr:colOff>657225</xdr:colOff>
      <xdr:row>18</xdr:row>
      <xdr:rowOff>76200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 flipH="1">
          <a:off x="5610225" y="1876425"/>
          <a:ext cx="666750" cy="981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209550</xdr:colOff>
      <xdr:row>13</xdr:row>
      <xdr:rowOff>123825</xdr:rowOff>
    </xdr:from>
    <xdr:to>
      <xdr:col>9</xdr:col>
      <xdr:colOff>123825</xdr:colOff>
      <xdr:row>13</xdr:row>
      <xdr:rowOff>123825</xdr:rowOff>
    </xdr:to>
    <xdr:sp macro="" textlink="">
      <xdr:nvSpPr>
        <xdr:cNvPr id="1037" name="Line 13"/>
        <xdr:cNvSpPr>
          <a:spLocks noChangeShapeType="1"/>
        </xdr:cNvSpPr>
      </xdr:nvSpPr>
      <xdr:spPr bwMode="auto">
        <a:xfrm>
          <a:off x="5067300" y="2076450"/>
          <a:ext cx="14382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15</xdr:row>
      <xdr:rowOff>114300</xdr:rowOff>
    </xdr:from>
    <xdr:to>
      <xdr:col>8</xdr:col>
      <xdr:colOff>723900</xdr:colOff>
      <xdr:row>15</xdr:row>
      <xdr:rowOff>114300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4867275" y="2400300"/>
          <a:ext cx="14763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533400</xdr:colOff>
      <xdr:row>17</xdr:row>
      <xdr:rowOff>85725</xdr:rowOff>
    </xdr:from>
    <xdr:to>
      <xdr:col>8</xdr:col>
      <xdr:colOff>485775</xdr:colOff>
      <xdr:row>17</xdr:row>
      <xdr:rowOff>95250</xdr:rowOff>
    </xdr:to>
    <xdr:sp macro="" textlink="">
      <xdr:nvSpPr>
        <xdr:cNvPr id="1039" name="Line 15"/>
        <xdr:cNvSpPr>
          <a:spLocks noChangeShapeType="1"/>
        </xdr:cNvSpPr>
      </xdr:nvSpPr>
      <xdr:spPr bwMode="auto">
        <a:xfrm>
          <a:off x="4629150" y="2705100"/>
          <a:ext cx="1476375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676275</xdr:colOff>
      <xdr:row>14</xdr:row>
      <xdr:rowOff>133350</xdr:rowOff>
    </xdr:from>
    <xdr:to>
      <xdr:col>7</xdr:col>
      <xdr:colOff>0</xdr:colOff>
      <xdr:row>14</xdr:row>
      <xdr:rowOff>161925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 flipH="1" flipV="1">
          <a:off x="4772025" y="2247900"/>
          <a:ext cx="85725" cy="28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685800</xdr:colOff>
      <xdr:row>15</xdr:row>
      <xdr:rowOff>0</xdr:rowOff>
    </xdr:from>
    <xdr:to>
      <xdr:col>7</xdr:col>
      <xdr:colOff>0</xdr:colOff>
      <xdr:row>15</xdr:row>
      <xdr:rowOff>38100</xdr:rowOff>
    </xdr:to>
    <xdr:sp macro="" textlink="">
      <xdr:nvSpPr>
        <xdr:cNvPr id="1041" name="Line 17"/>
        <xdr:cNvSpPr>
          <a:spLocks noChangeShapeType="1"/>
        </xdr:cNvSpPr>
      </xdr:nvSpPr>
      <xdr:spPr bwMode="auto">
        <a:xfrm flipH="1">
          <a:off x="4781550" y="2286000"/>
          <a:ext cx="76200" cy="38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390525</xdr:colOff>
      <xdr:row>9</xdr:row>
      <xdr:rowOff>9525</xdr:rowOff>
    </xdr:from>
    <xdr:to>
      <xdr:col>3</xdr:col>
      <xdr:colOff>742950</xdr:colOff>
      <xdr:row>13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2162175" y="1304925"/>
          <a:ext cx="352425" cy="647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676275</xdr:colOff>
      <xdr:row>39</xdr:row>
      <xdr:rowOff>9525</xdr:rowOff>
    </xdr:from>
    <xdr:to>
      <xdr:col>5</xdr:col>
      <xdr:colOff>561975</xdr:colOff>
      <xdr:row>42</xdr:row>
      <xdr:rowOff>28575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 flipV="1">
          <a:off x="1466850" y="6238875"/>
          <a:ext cx="2428875" cy="504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590550</xdr:colOff>
      <xdr:row>39</xdr:row>
      <xdr:rowOff>28575</xdr:rowOff>
    </xdr:from>
    <xdr:to>
      <xdr:col>6</xdr:col>
      <xdr:colOff>38100</xdr:colOff>
      <xdr:row>42</xdr:row>
      <xdr:rowOff>95250</xdr:rowOff>
    </xdr:to>
    <xdr:sp macro="" textlink="">
      <xdr:nvSpPr>
        <xdr:cNvPr id="1045" name="Line 21"/>
        <xdr:cNvSpPr>
          <a:spLocks noChangeShapeType="1"/>
        </xdr:cNvSpPr>
      </xdr:nvSpPr>
      <xdr:spPr bwMode="auto">
        <a:xfrm flipV="1">
          <a:off x="2362200" y="6257925"/>
          <a:ext cx="177165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41</xdr:row>
      <xdr:rowOff>152400</xdr:rowOff>
    </xdr:from>
    <xdr:to>
      <xdr:col>4</xdr:col>
      <xdr:colOff>0</xdr:colOff>
      <xdr:row>43</xdr:row>
      <xdr:rowOff>85725</xdr:rowOff>
    </xdr:to>
    <xdr:sp macro="" textlink="">
      <xdr:nvSpPr>
        <xdr:cNvPr id="1047" name="Dibujo 23"/>
        <xdr:cNvSpPr>
          <a:spLocks/>
        </xdr:cNvSpPr>
      </xdr:nvSpPr>
      <xdr:spPr bwMode="auto">
        <a:xfrm>
          <a:off x="1428750" y="6705600"/>
          <a:ext cx="1143000" cy="257175"/>
        </a:xfrm>
        <a:custGeom>
          <a:avLst/>
          <a:gdLst>
            <a:gd name="T0" fmla="*/ 0 w 16384"/>
            <a:gd name="T1" fmla="*/ 6675 h 16384"/>
            <a:gd name="T2" fmla="*/ 529 w 16384"/>
            <a:gd name="T3" fmla="*/ 5461 h 16384"/>
            <a:gd name="T4" fmla="*/ 881 w 16384"/>
            <a:gd name="T5" fmla="*/ 3641 h 16384"/>
            <a:gd name="T6" fmla="*/ 0 w 16384"/>
            <a:gd name="T7" fmla="*/ 6675 h 16384"/>
            <a:gd name="T8" fmla="*/ 1057 w 16384"/>
            <a:gd name="T9" fmla="*/ 3641 h 16384"/>
            <a:gd name="T10" fmla="*/ 1586 w 16384"/>
            <a:gd name="T11" fmla="*/ 2427 h 16384"/>
            <a:gd name="T12" fmla="*/ 3700 w 16384"/>
            <a:gd name="T13" fmla="*/ 0 h 16384"/>
            <a:gd name="T14" fmla="*/ 5285 w 16384"/>
            <a:gd name="T15" fmla="*/ 1820 h 16384"/>
            <a:gd name="T16" fmla="*/ 5638 w 16384"/>
            <a:gd name="T17" fmla="*/ 3641 h 16384"/>
            <a:gd name="T18" fmla="*/ 6166 w 16384"/>
            <a:gd name="T19" fmla="*/ 4855 h 16384"/>
            <a:gd name="T20" fmla="*/ 6871 w 16384"/>
            <a:gd name="T21" fmla="*/ 8495 h 16384"/>
            <a:gd name="T22" fmla="*/ 7399 w 16384"/>
            <a:gd name="T23" fmla="*/ 10316 h 16384"/>
            <a:gd name="T24" fmla="*/ 7928 w 16384"/>
            <a:gd name="T25" fmla="*/ 11529 h 16384"/>
            <a:gd name="T26" fmla="*/ 8280 w 16384"/>
            <a:gd name="T27" fmla="*/ 13350 h 16384"/>
            <a:gd name="T28" fmla="*/ 9337 w 16384"/>
            <a:gd name="T29" fmla="*/ 15777 h 16384"/>
            <a:gd name="T30" fmla="*/ 9866 w 16384"/>
            <a:gd name="T31" fmla="*/ 15777 h 16384"/>
            <a:gd name="T32" fmla="*/ 10394 w 16384"/>
            <a:gd name="T33" fmla="*/ 16384 h 16384"/>
            <a:gd name="T34" fmla="*/ 11451 w 16384"/>
            <a:gd name="T35" fmla="*/ 15170 h 16384"/>
            <a:gd name="T36" fmla="*/ 11980 w 16384"/>
            <a:gd name="T37" fmla="*/ 13350 h 16384"/>
            <a:gd name="T38" fmla="*/ 12684 w 16384"/>
            <a:gd name="T39" fmla="*/ 9709 h 16384"/>
            <a:gd name="T40" fmla="*/ 12861 w 16384"/>
            <a:gd name="T41" fmla="*/ 7889 h 16384"/>
            <a:gd name="T42" fmla="*/ 13389 w 16384"/>
            <a:gd name="T43" fmla="*/ 7889 h 16384"/>
            <a:gd name="T44" fmla="*/ 14446 w 16384"/>
            <a:gd name="T45" fmla="*/ 6675 h 16384"/>
            <a:gd name="T46" fmla="*/ 15151 w 16384"/>
            <a:gd name="T47" fmla="*/ 7889 h 16384"/>
            <a:gd name="T48" fmla="*/ 16208 w 16384"/>
            <a:gd name="T49" fmla="*/ 9102 h 16384"/>
            <a:gd name="T50" fmla="*/ 16384 w 16384"/>
            <a:gd name="T51" fmla="*/ 10923 h 1638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</a:cxnLst>
          <a:rect l="0" t="0" r="r" b="b"/>
          <a:pathLst>
            <a:path w="16384" h="16384">
              <a:moveTo>
                <a:pt x="0" y="6675"/>
              </a:moveTo>
              <a:lnTo>
                <a:pt x="529" y="5461"/>
              </a:lnTo>
              <a:lnTo>
                <a:pt x="881" y="3641"/>
              </a:lnTo>
              <a:lnTo>
                <a:pt x="0" y="6675"/>
              </a:lnTo>
              <a:lnTo>
                <a:pt x="1057" y="3641"/>
              </a:lnTo>
              <a:lnTo>
                <a:pt x="1586" y="2427"/>
              </a:lnTo>
              <a:lnTo>
                <a:pt x="3700" y="0"/>
              </a:lnTo>
              <a:lnTo>
                <a:pt x="5285" y="1820"/>
              </a:lnTo>
              <a:lnTo>
                <a:pt x="5638" y="3641"/>
              </a:lnTo>
              <a:lnTo>
                <a:pt x="6166" y="4855"/>
              </a:lnTo>
              <a:lnTo>
                <a:pt x="6871" y="8495"/>
              </a:lnTo>
              <a:lnTo>
                <a:pt x="7399" y="10316"/>
              </a:lnTo>
              <a:lnTo>
                <a:pt x="7928" y="11529"/>
              </a:lnTo>
              <a:lnTo>
                <a:pt x="8280" y="13350"/>
              </a:lnTo>
              <a:lnTo>
                <a:pt x="9337" y="15777"/>
              </a:lnTo>
              <a:lnTo>
                <a:pt x="9866" y="15777"/>
              </a:lnTo>
              <a:lnTo>
                <a:pt x="10394" y="16384"/>
              </a:lnTo>
              <a:lnTo>
                <a:pt x="11451" y="15170"/>
              </a:lnTo>
              <a:lnTo>
                <a:pt x="11980" y="13350"/>
              </a:lnTo>
              <a:lnTo>
                <a:pt x="12684" y="9709"/>
              </a:lnTo>
              <a:lnTo>
                <a:pt x="12861" y="7889"/>
              </a:lnTo>
              <a:lnTo>
                <a:pt x="13389" y="7889"/>
              </a:lnTo>
              <a:lnTo>
                <a:pt x="14446" y="6675"/>
              </a:lnTo>
              <a:lnTo>
                <a:pt x="15151" y="7889"/>
              </a:lnTo>
              <a:lnTo>
                <a:pt x="16208" y="9102"/>
              </a:lnTo>
              <a:lnTo>
                <a:pt x="16384" y="10923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5</xdr:col>
      <xdr:colOff>533400</xdr:colOff>
      <xdr:row>39</xdr:row>
      <xdr:rowOff>9525</xdr:rowOff>
    </xdr:from>
    <xdr:to>
      <xdr:col>6</xdr:col>
      <xdr:colOff>0</xdr:colOff>
      <xdr:row>39</xdr:row>
      <xdr:rowOff>57150</xdr:rowOff>
    </xdr:to>
    <xdr:sp macro="" textlink="">
      <xdr:nvSpPr>
        <xdr:cNvPr id="1048" name="Dibujo 24"/>
        <xdr:cNvSpPr>
          <a:spLocks/>
        </xdr:cNvSpPr>
      </xdr:nvSpPr>
      <xdr:spPr bwMode="auto">
        <a:xfrm>
          <a:off x="3867150" y="6238875"/>
          <a:ext cx="228600" cy="47625"/>
        </a:xfrm>
        <a:custGeom>
          <a:avLst/>
          <a:gdLst>
            <a:gd name="T0" fmla="*/ 0 w 16384"/>
            <a:gd name="T1" fmla="*/ 0 h 16384"/>
            <a:gd name="T2" fmla="*/ 4096 w 16384"/>
            <a:gd name="T3" fmla="*/ 0 h 16384"/>
            <a:gd name="T4" fmla="*/ 6144 w 16384"/>
            <a:gd name="T5" fmla="*/ 3277 h 16384"/>
            <a:gd name="T6" fmla="*/ 8192 w 16384"/>
            <a:gd name="T7" fmla="*/ 13107 h 16384"/>
            <a:gd name="T8" fmla="*/ 10240 w 16384"/>
            <a:gd name="T9" fmla="*/ 16384 h 16384"/>
            <a:gd name="T10" fmla="*/ 16384 w 16384"/>
            <a:gd name="T11" fmla="*/ 16384 h 1638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</a:cxnLst>
          <a:rect l="0" t="0" r="r" b="b"/>
          <a:pathLst>
            <a:path w="16384" h="16384">
              <a:moveTo>
                <a:pt x="0" y="0"/>
              </a:moveTo>
              <a:lnTo>
                <a:pt x="4096" y="0"/>
              </a:lnTo>
              <a:lnTo>
                <a:pt x="6144" y="3277"/>
              </a:lnTo>
              <a:lnTo>
                <a:pt x="8192" y="13107"/>
              </a:lnTo>
              <a:lnTo>
                <a:pt x="10240" y="16384"/>
              </a:lnTo>
              <a:lnTo>
                <a:pt x="16384" y="16384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</xdr:col>
      <xdr:colOff>142875</xdr:colOff>
      <xdr:row>40</xdr:row>
      <xdr:rowOff>0</xdr:rowOff>
    </xdr:from>
    <xdr:to>
      <xdr:col>6</xdr:col>
      <xdr:colOff>57150</xdr:colOff>
      <xdr:row>43</xdr:row>
      <xdr:rowOff>66675</xdr:rowOff>
    </xdr:to>
    <xdr:sp macro="" textlink="">
      <xdr:nvSpPr>
        <xdr:cNvPr id="1049" name="Line 25"/>
        <xdr:cNvSpPr>
          <a:spLocks noChangeShapeType="1"/>
        </xdr:cNvSpPr>
      </xdr:nvSpPr>
      <xdr:spPr bwMode="auto">
        <a:xfrm flipV="1">
          <a:off x="2714625" y="6391275"/>
          <a:ext cx="1438275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28575</xdr:colOff>
      <xdr:row>39</xdr:row>
      <xdr:rowOff>123825</xdr:rowOff>
    </xdr:from>
    <xdr:to>
      <xdr:col>6</xdr:col>
      <xdr:colOff>114300</xdr:colOff>
      <xdr:row>40</xdr:row>
      <xdr:rowOff>47625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4124325" y="6353175"/>
          <a:ext cx="85725" cy="857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104775</xdr:colOff>
      <xdr:row>43</xdr:row>
      <xdr:rowOff>28575</xdr:rowOff>
    </xdr:from>
    <xdr:to>
      <xdr:col>4</xdr:col>
      <xdr:colOff>209550</xdr:colOff>
      <xdr:row>43</xdr:row>
      <xdr:rowOff>114300</xdr:rowOff>
    </xdr:to>
    <xdr:sp macro="" textlink="">
      <xdr:nvSpPr>
        <xdr:cNvPr id="1051" name="Line 27"/>
        <xdr:cNvSpPr>
          <a:spLocks noChangeShapeType="1"/>
        </xdr:cNvSpPr>
      </xdr:nvSpPr>
      <xdr:spPr bwMode="auto">
        <a:xfrm>
          <a:off x="2676525" y="6905625"/>
          <a:ext cx="104775" cy="857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371475</xdr:colOff>
      <xdr:row>41</xdr:row>
      <xdr:rowOff>104775</xdr:rowOff>
    </xdr:from>
    <xdr:to>
      <xdr:col>4</xdr:col>
      <xdr:colOff>581025</xdr:colOff>
      <xdr:row>42</xdr:row>
      <xdr:rowOff>38100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2943225" y="6657975"/>
          <a:ext cx="209550" cy="95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361950</xdr:colOff>
      <xdr:row>41</xdr:row>
      <xdr:rowOff>57150</xdr:rowOff>
    </xdr:from>
    <xdr:to>
      <xdr:col>4</xdr:col>
      <xdr:colOff>381000</xdr:colOff>
      <xdr:row>42</xdr:row>
      <xdr:rowOff>9525</xdr:rowOff>
    </xdr:to>
    <xdr:sp macro="" textlink="">
      <xdr:nvSpPr>
        <xdr:cNvPr id="1053" name="Line 29"/>
        <xdr:cNvSpPr>
          <a:spLocks noChangeShapeType="1"/>
        </xdr:cNvSpPr>
      </xdr:nvSpPr>
      <xdr:spPr bwMode="auto">
        <a:xfrm>
          <a:off x="2933700" y="6610350"/>
          <a:ext cx="19050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581025</xdr:colOff>
      <xdr:row>42</xdr:row>
      <xdr:rowOff>0</xdr:rowOff>
    </xdr:from>
    <xdr:to>
      <xdr:col>4</xdr:col>
      <xdr:colOff>590550</xdr:colOff>
      <xdr:row>42</xdr:row>
      <xdr:rowOff>123825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3152775" y="6715125"/>
          <a:ext cx="9525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647700</xdr:colOff>
      <xdr:row>42</xdr:row>
      <xdr:rowOff>95250</xdr:rowOff>
    </xdr:from>
    <xdr:to>
      <xdr:col>3</xdr:col>
      <xdr:colOff>447675</xdr:colOff>
      <xdr:row>44</xdr:row>
      <xdr:rowOff>47625</xdr:rowOff>
    </xdr:to>
    <xdr:sp macro="" textlink="">
      <xdr:nvSpPr>
        <xdr:cNvPr id="1055" name="Line 31"/>
        <xdr:cNvSpPr>
          <a:spLocks noChangeShapeType="1"/>
        </xdr:cNvSpPr>
      </xdr:nvSpPr>
      <xdr:spPr bwMode="auto">
        <a:xfrm flipV="1">
          <a:off x="1438275" y="6810375"/>
          <a:ext cx="781050" cy="276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352425</xdr:colOff>
      <xdr:row>42</xdr:row>
      <xdr:rowOff>95250</xdr:rowOff>
    </xdr:from>
    <xdr:to>
      <xdr:col>3</xdr:col>
      <xdr:colOff>438150</xdr:colOff>
      <xdr:row>42</xdr:row>
      <xdr:rowOff>104775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 flipV="1">
          <a:off x="2124075" y="6810375"/>
          <a:ext cx="85725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390525</xdr:colOff>
      <xdr:row>42</xdr:row>
      <xdr:rowOff>85725</xdr:rowOff>
    </xdr:from>
    <xdr:to>
      <xdr:col>3</xdr:col>
      <xdr:colOff>428625</xdr:colOff>
      <xdr:row>43</xdr:row>
      <xdr:rowOff>9525</xdr:rowOff>
    </xdr:to>
    <xdr:sp macro="" textlink="">
      <xdr:nvSpPr>
        <xdr:cNvPr id="1057" name="Line 33"/>
        <xdr:cNvSpPr>
          <a:spLocks noChangeShapeType="1"/>
        </xdr:cNvSpPr>
      </xdr:nvSpPr>
      <xdr:spPr bwMode="auto">
        <a:xfrm flipH="1">
          <a:off x="2162175" y="6800850"/>
          <a:ext cx="38100" cy="857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628650</xdr:colOff>
      <xdr:row>39</xdr:row>
      <xdr:rowOff>38100</xdr:rowOff>
    </xdr:from>
    <xdr:to>
      <xdr:col>3</xdr:col>
      <xdr:colOff>266700</xdr:colOff>
      <xdr:row>41</xdr:row>
      <xdr:rowOff>47625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419225" y="6267450"/>
          <a:ext cx="61912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257175</xdr:colOff>
      <xdr:row>40</xdr:row>
      <xdr:rowOff>142875</xdr:rowOff>
    </xdr:from>
    <xdr:to>
      <xdr:col>3</xdr:col>
      <xdr:colOff>266700</xdr:colOff>
      <xdr:row>41</xdr:row>
      <xdr:rowOff>57150</xdr:rowOff>
    </xdr:to>
    <xdr:sp macro="" textlink="">
      <xdr:nvSpPr>
        <xdr:cNvPr id="1059" name="Line 35"/>
        <xdr:cNvSpPr>
          <a:spLocks noChangeShapeType="1"/>
        </xdr:cNvSpPr>
      </xdr:nvSpPr>
      <xdr:spPr bwMode="auto">
        <a:xfrm>
          <a:off x="2028825" y="6534150"/>
          <a:ext cx="9525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200025</xdr:colOff>
      <xdr:row>41</xdr:row>
      <xdr:rowOff>47625</xdr:rowOff>
    </xdr:from>
    <xdr:to>
      <xdr:col>3</xdr:col>
      <xdr:colOff>276225</xdr:colOff>
      <xdr:row>41</xdr:row>
      <xdr:rowOff>47625</xdr:rowOff>
    </xdr:to>
    <xdr:sp macro="" textlink="">
      <xdr:nvSpPr>
        <xdr:cNvPr id="1060" name="Line 36"/>
        <xdr:cNvSpPr>
          <a:spLocks noChangeShapeType="1"/>
        </xdr:cNvSpPr>
      </xdr:nvSpPr>
      <xdr:spPr bwMode="auto">
        <a:xfrm>
          <a:off x="1971675" y="6600825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123825</xdr:colOff>
      <xdr:row>14</xdr:row>
      <xdr:rowOff>104775</xdr:rowOff>
    </xdr:from>
    <xdr:to>
      <xdr:col>8</xdr:col>
      <xdr:colOff>762000</xdr:colOff>
      <xdr:row>14</xdr:row>
      <xdr:rowOff>104775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4981575" y="2219325"/>
          <a:ext cx="14001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704850</xdr:colOff>
      <xdr:row>16</xdr:row>
      <xdr:rowOff>95250</xdr:rowOff>
    </xdr:from>
    <xdr:to>
      <xdr:col>8</xdr:col>
      <xdr:colOff>581025</xdr:colOff>
      <xdr:row>16</xdr:row>
      <xdr:rowOff>95250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4800600" y="2543175"/>
          <a:ext cx="14001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152400</xdr:colOff>
      <xdr:row>12</xdr:row>
      <xdr:rowOff>133350</xdr:rowOff>
    </xdr:from>
    <xdr:to>
      <xdr:col>8</xdr:col>
      <xdr:colOff>57150</xdr:colOff>
      <xdr:row>18</xdr:row>
      <xdr:rowOff>38100</xdr:rowOff>
    </xdr:to>
    <xdr:sp macro="" textlink="">
      <xdr:nvSpPr>
        <xdr:cNvPr id="1063" name="Line 39"/>
        <xdr:cNvSpPr>
          <a:spLocks noChangeShapeType="1"/>
        </xdr:cNvSpPr>
      </xdr:nvSpPr>
      <xdr:spPr bwMode="auto">
        <a:xfrm flipH="1">
          <a:off x="5010150" y="1914525"/>
          <a:ext cx="666750" cy="904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590550</xdr:colOff>
      <xdr:row>12</xdr:row>
      <xdr:rowOff>133350</xdr:rowOff>
    </xdr:from>
    <xdr:to>
      <xdr:col>8</xdr:col>
      <xdr:colOff>457200</xdr:colOff>
      <xdr:row>18</xdr:row>
      <xdr:rowOff>38100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 flipH="1">
          <a:off x="5448300" y="1914525"/>
          <a:ext cx="628650" cy="904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12</xdr:row>
      <xdr:rowOff>133350</xdr:rowOff>
    </xdr:from>
    <xdr:to>
      <xdr:col>9</xdr:col>
      <xdr:colOff>28575</xdr:colOff>
      <xdr:row>18</xdr:row>
      <xdr:rowOff>28575</xdr:rowOff>
    </xdr:to>
    <xdr:sp macro="" textlink="">
      <xdr:nvSpPr>
        <xdr:cNvPr id="1065" name="Line 41"/>
        <xdr:cNvSpPr>
          <a:spLocks noChangeShapeType="1"/>
        </xdr:cNvSpPr>
      </xdr:nvSpPr>
      <xdr:spPr bwMode="auto">
        <a:xfrm flipH="1">
          <a:off x="5857875" y="1914525"/>
          <a:ext cx="552450" cy="895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/>
  <sheetData/>
  <pageMargins left="0.75" right="0.75" top="1" bottom="1" header="0.511811024" footer="0.511811024"/>
  <headerFooter alignWithMargins="0">
    <oddHeader>&amp;A</oddHeader>
    <oddFooter>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6"/>
  <sheetViews>
    <sheetView tabSelected="1" topLeftCell="A6" workbookViewId="0">
      <selection activeCell="B16" sqref="B16"/>
    </sheetView>
  </sheetViews>
  <sheetFormatPr baseColWidth="10" defaultRowHeight="12.75"/>
  <cols>
    <col min="1" max="1" width="1.5703125" customWidth="1"/>
    <col min="2" max="2" width="10.28515625" customWidth="1"/>
    <col min="3" max="3" width="14.7109375" customWidth="1"/>
    <col min="4" max="4" width="12" customWidth="1"/>
    <col min="11" max="11" width="4.140625" customWidth="1"/>
  </cols>
  <sheetData>
    <row r="1" spans="1:23" ht="6" customHeight="1">
      <c r="A1" s="1"/>
      <c r="B1" s="2"/>
      <c r="C1" s="2"/>
      <c r="D1" s="2"/>
      <c r="E1" s="2"/>
      <c r="F1" s="2"/>
      <c r="G1" s="2"/>
      <c r="H1" s="2"/>
      <c r="I1" s="2"/>
      <c r="J1" s="2"/>
      <c r="K1" s="3"/>
    </row>
    <row r="2" spans="1:23" ht="18">
      <c r="A2" s="4"/>
      <c r="B2" s="5" t="s">
        <v>0</v>
      </c>
      <c r="C2" s="6"/>
      <c r="D2" s="6"/>
      <c r="E2" s="6"/>
      <c r="F2" s="6"/>
      <c r="G2" s="6"/>
      <c r="H2" s="6"/>
      <c r="I2" s="6"/>
      <c r="J2" s="6"/>
      <c r="K2" s="8"/>
    </row>
    <row r="3" spans="1:23" ht="6" customHeight="1">
      <c r="A3" s="4"/>
      <c r="B3" s="7"/>
      <c r="C3" s="7"/>
      <c r="D3" s="7"/>
      <c r="E3" s="7"/>
      <c r="F3" s="7"/>
      <c r="G3" s="7"/>
      <c r="H3" s="7"/>
      <c r="I3" s="7"/>
      <c r="J3" s="7"/>
      <c r="K3" s="8"/>
    </row>
    <row r="4" spans="1:23">
      <c r="A4" s="4"/>
      <c r="B4" s="9" t="s">
        <v>1</v>
      </c>
      <c r="C4" s="26">
        <v>24960318</v>
      </c>
      <c r="D4" s="9" t="s">
        <v>2</v>
      </c>
      <c r="E4" s="31"/>
      <c r="F4" s="26" t="s">
        <v>3</v>
      </c>
      <c r="G4" s="26"/>
      <c r="H4" s="26"/>
      <c r="I4" s="26"/>
      <c r="J4" s="26"/>
      <c r="K4" s="8"/>
    </row>
    <row r="5" spans="1:23" ht="12.75" customHeight="1">
      <c r="A5" s="4"/>
      <c r="B5" s="7"/>
      <c r="C5" s="7"/>
      <c r="D5" s="7"/>
      <c r="E5" s="7"/>
      <c r="F5" s="7"/>
      <c r="G5" s="7"/>
      <c r="H5" s="7"/>
      <c r="I5" s="7"/>
      <c r="J5" s="7"/>
      <c r="K5" s="8"/>
    </row>
    <row r="6" spans="1:23">
      <c r="A6" s="4"/>
      <c r="B6" s="10" t="s">
        <v>4</v>
      </c>
      <c r="C6" s="7"/>
      <c r="D6" s="7"/>
      <c r="E6" s="7"/>
      <c r="F6" s="7"/>
      <c r="G6" s="7"/>
      <c r="H6" s="7"/>
      <c r="I6" s="7"/>
      <c r="J6" s="7"/>
      <c r="K6" s="8"/>
    </row>
    <row r="7" spans="1:23" ht="8.25" customHeight="1">
      <c r="A7" s="4"/>
      <c r="B7" s="7"/>
      <c r="C7" s="7"/>
      <c r="D7" s="7"/>
      <c r="E7" s="7"/>
      <c r="F7" s="7"/>
      <c r="G7" s="7"/>
      <c r="H7" s="7"/>
      <c r="I7" s="7"/>
      <c r="J7" s="7"/>
      <c r="K7" s="8"/>
    </row>
    <row r="8" spans="1:23">
      <c r="A8" s="4"/>
      <c r="B8" s="11" t="s">
        <v>5</v>
      </c>
      <c r="C8" s="7"/>
      <c r="D8" s="7"/>
      <c r="E8" s="7"/>
      <c r="F8" s="7"/>
      <c r="G8" s="7"/>
      <c r="H8" s="7"/>
      <c r="I8" s="7"/>
      <c r="J8" s="7"/>
      <c r="K8" s="8"/>
    </row>
    <row r="9" spans="1:23">
      <c r="A9" s="4"/>
      <c r="B9" s="7" t="s">
        <v>6</v>
      </c>
      <c r="C9" s="7"/>
      <c r="D9" s="26">
        <v>800</v>
      </c>
      <c r="E9" s="7" t="s">
        <v>7</v>
      </c>
      <c r="F9" s="7"/>
      <c r="G9" s="7"/>
      <c r="H9" s="7"/>
      <c r="I9" s="7"/>
      <c r="J9" s="7"/>
      <c r="K9" s="8"/>
    </row>
    <row r="10" spans="1:23">
      <c r="A10" s="4"/>
      <c r="B10" s="12"/>
      <c r="C10" s="7"/>
      <c r="D10" s="7"/>
      <c r="E10" s="7"/>
      <c r="F10" s="7"/>
      <c r="G10" s="7"/>
      <c r="H10" s="7"/>
      <c r="I10" s="7"/>
      <c r="J10" s="7"/>
      <c r="K10" s="8"/>
      <c r="M10" s="47"/>
      <c r="N10" s="32" t="s">
        <v>8</v>
      </c>
      <c r="O10" s="47"/>
      <c r="P10" s="47"/>
      <c r="Q10" s="47"/>
      <c r="R10" s="47"/>
      <c r="S10" s="47"/>
      <c r="T10" s="47"/>
      <c r="U10" s="47"/>
      <c r="V10" s="47"/>
      <c r="W10" s="47"/>
    </row>
    <row r="11" spans="1:23">
      <c r="A11" s="4"/>
      <c r="B11" s="7"/>
      <c r="C11" s="7"/>
      <c r="D11" s="7"/>
      <c r="E11" s="7"/>
      <c r="F11" s="7"/>
      <c r="G11" s="7"/>
      <c r="H11" s="7"/>
      <c r="I11" s="7"/>
      <c r="J11" s="7"/>
      <c r="K11" s="8"/>
      <c r="M11" s="47"/>
      <c r="N11" s="47" t="s">
        <v>9</v>
      </c>
      <c r="O11" s="47"/>
      <c r="P11" s="47"/>
      <c r="Q11" s="47"/>
      <c r="R11" s="47"/>
      <c r="S11" s="47"/>
      <c r="T11" s="47"/>
      <c r="U11" s="47"/>
      <c r="V11" s="47"/>
      <c r="W11" s="47"/>
    </row>
    <row r="12" spans="1:23">
      <c r="A12" s="4"/>
      <c r="B12" s="7"/>
      <c r="C12" s="7"/>
      <c r="D12" s="7"/>
      <c r="E12" s="7"/>
      <c r="F12" s="7"/>
      <c r="G12" s="7"/>
      <c r="H12" s="7"/>
      <c r="I12" s="7"/>
      <c r="J12" s="7"/>
      <c r="K12" s="8"/>
      <c r="M12" s="47"/>
      <c r="N12" s="47" t="s">
        <v>10</v>
      </c>
      <c r="O12" s="47"/>
      <c r="P12" s="47"/>
      <c r="Q12" s="47"/>
      <c r="R12" s="47"/>
      <c r="S12" s="47"/>
      <c r="T12" s="47"/>
      <c r="U12" s="47"/>
      <c r="V12" s="47"/>
      <c r="W12" s="47"/>
    </row>
    <row r="13" spans="1:23" ht="13.5" thickBot="1">
      <c r="A13" s="4"/>
      <c r="B13" s="13" t="s">
        <v>11</v>
      </c>
      <c r="C13" s="30">
        <v>20</v>
      </c>
      <c r="D13" s="7"/>
      <c r="E13" s="7"/>
      <c r="F13" s="7"/>
      <c r="G13" s="7"/>
      <c r="H13" s="7"/>
      <c r="I13" s="7"/>
      <c r="J13" s="7"/>
      <c r="K13" s="8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</row>
    <row r="14" spans="1:23">
      <c r="A14" s="4"/>
      <c r="B14" s="11" t="s">
        <v>12</v>
      </c>
      <c r="C14" s="7"/>
      <c r="D14" s="7"/>
      <c r="E14" s="7"/>
      <c r="F14" s="7"/>
      <c r="G14" s="7"/>
      <c r="H14" s="7"/>
      <c r="I14" s="7"/>
      <c r="J14" s="7"/>
      <c r="K14" s="8"/>
      <c r="M14" s="51" t="s">
        <v>13</v>
      </c>
      <c r="N14" s="48" t="s">
        <v>14</v>
      </c>
      <c r="O14" s="38" t="s">
        <v>15</v>
      </c>
      <c r="P14" s="39"/>
      <c r="Q14" s="39"/>
      <c r="R14" s="39"/>
      <c r="S14" s="39"/>
      <c r="T14" s="40"/>
      <c r="U14" s="39"/>
      <c r="V14" s="39"/>
      <c r="W14" s="41"/>
    </row>
    <row r="15" spans="1:23" ht="13.5" customHeight="1" thickBot="1">
      <c r="A15" s="4"/>
      <c r="B15" s="7"/>
      <c r="C15" s="7"/>
      <c r="D15" s="7"/>
      <c r="E15" s="14" t="s">
        <v>16</v>
      </c>
      <c r="F15" s="29">
        <v>40</v>
      </c>
      <c r="G15" s="7"/>
      <c r="H15" s="7"/>
      <c r="I15" s="7"/>
      <c r="J15" s="7"/>
      <c r="K15" s="8"/>
      <c r="M15" s="52"/>
      <c r="N15" s="49"/>
      <c r="O15" s="23"/>
      <c r="P15" s="24" t="s">
        <v>17</v>
      </c>
      <c r="Q15" s="55"/>
      <c r="R15" s="24"/>
      <c r="S15" s="24" t="s">
        <v>18</v>
      </c>
      <c r="T15" s="55"/>
      <c r="U15" s="24"/>
      <c r="V15" s="24" t="s">
        <v>19</v>
      </c>
      <c r="W15" s="25"/>
    </row>
    <row r="16" spans="1:23">
      <c r="A16" s="4"/>
      <c r="B16" s="12"/>
      <c r="C16" s="7"/>
      <c r="D16" s="7"/>
      <c r="E16" s="11" t="s">
        <v>20</v>
      </c>
      <c r="F16" s="7"/>
      <c r="G16" s="7"/>
      <c r="H16" s="7"/>
      <c r="I16" s="7"/>
      <c r="J16" s="7"/>
      <c r="K16" s="8"/>
      <c r="M16" s="52" t="s">
        <v>21</v>
      </c>
      <c r="N16" s="49" t="s">
        <v>22</v>
      </c>
      <c r="O16" s="42" t="s">
        <v>23</v>
      </c>
      <c r="P16" s="36"/>
      <c r="Q16" s="36"/>
      <c r="R16" s="36"/>
      <c r="S16" s="36"/>
      <c r="T16" s="36"/>
      <c r="U16" s="36"/>
      <c r="V16" s="36"/>
      <c r="W16" s="43"/>
    </row>
    <row r="17" spans="1:23" ht="13.5" thickBot="1">
      <c r="A17" s="4"/>
      <c r="B17" s="7"/>
      <c r="C17" s="7"/>
      <c r="D17" s="7"/>
      <c r="E17" s="7"/>
      <c r="F17" s="7"/>
      <c r="G17" s="7"/>
      <c r="H17" s="7"/>
      <c r="I17" s="7"/>
      <c r="J17" s="7"/>
      <c r="K17" s="8"/>
      <c r="M17" s="56"/>
      <c r="N17" s="57"/>
      <c r="O17" s="58">
        <v>50</v>
      </c>
      <c r="P17" s="59">
        <v>100</v>
      </c>
      <c r="Q17" s="59">
        <v>150</v>
      </c>
      <c r="R17" s="60">
        <v>50</v>
      </c>
      <c r="S17" s="59">
        <v>100</v>
      </c>
      <c r="T17" s="59">
        <v>150</v>
      </c>
      <c r="U17" s="61">
        <v>50</v>
      </c>
      <c r="V17" s="59">
        <v>100</v>
      </c>
      <c r="W17" s="62">
        <v>150</v>
      </c>
    </row>
    <row r="18" spans="1:23">
      <c r="A18" s="4"/>
      <c r="B18" s="7"/>
      <c r="C18" s="7"/>
      <c r="D18" s="7"/>
      <c r="E18" s="7"/>
      <c r="F18" s="7"/>
      <c r="G18" s="7"/>
      <c r="H18" s="7"/>
      <c r="I18" s="7"/>
      <c r="J18" s="7"/>
      <c r="K18" s="8"/>
      <c r="M18" s="53"/>
      <c r="N18" s="50"/>
      <c r="O18" s="44"/>
      <c r="P18" s="34"/>
      <c r="Q18" s="34"/>
      <c r="R18" s="35"/>
      <c r="S18" s="7"/>
      <c r="T18" s="34"/>
      <c r="U18" s="33"/>
      <c r="V18" s="34"/>
      <c r="W18" s="45"/>
    </row>
    <row r="19" spans="1:23">
      <c r="A19" s="4"/>
      <c r="B19" s="7"/>
      <c r="C19" s="7"/>
      <c r="D19" s="7"/>
      <c r="E19" s="7"/>
      <c r="F19" s="7"/>
      <c r="G19" s="7"/>
      <c r="H19" s="7"/>
      <c r="I19" s="7"/>
      <c r="J19" s="7"/>
      <c r="K19" s="8"/>
      <c r="M19" s="52">
        <v>0.25</v>
      </c>
      <c r="N19" s="49">
        <v>2.5</v>
      </c>
      <c r="O19" s="4">
        <v>150</v>
      </c>
      <c r="P19" s="7">
        <v>220</v>
      </c>
      <c r="Q19" s="7">
        <v>265</v>
      </c>
      <c r="R19" s="35">
        <v>250</v>
      </c>
      <c r="S19" s="7">
        <v>350</v>
      </c>
      <c r="T19" s="7">
        <v>440</v>
      </c>
      <c r="U19" s="35">
        <v>320</v>
      </c>
      <c r="V19" s="7">
        <v>460</v>
      </c>
      <c r="W19" s="8">
        <v>535</v>
      </c>
    </row>
    <row r="20" spans="1:23">
      <c r="A20" s="4"/>
      <c r="B20" s="7"/>
      <c r="C20" s="7"/>
      <c r="D20" s="7"/>
      <c r="E20" s="7"/>
      <c r="F20" s="7"/>
      <c r="G20" s="7"/>
      <c r="H20" s="7"/>
      <c r="I20" s="7"/>
      <c r="J20" s="7"/>
      <c r="K20" s="8"/>
      <c r="M20" s="52">
        <v>0.5</v>
      </c>
      <c r="N20" s="49">
        <v>1.25</v>
      </c>
      <c r="O20" s="4">
        <v>105</v>
      </c>
      <c r="P20" s="7">
        <v>145</v>
      </c>
      <c r="Q20" s="7">
        <v>180</v>
      </c>
      <c r="R20" s="35">
        <v>170</v>
      </c>
      <c r="S20" s="7">
        <v>245</v>
      </c>
      <c r="T20" s="7">
        <v>300</v>
      </c>
      <c r="U20" s="35">
        <v>225</v>
      </c>
      <c r="V20" s="7">
        <v>310</v>
      </c>
      <c r="W20" s="8">
        <v>380</v>
      </c>
    </row>
    <row r="21" spans="1:23" ht="15.75">
      <c r="A21" s="4"/>
      <c r="B21" s="15" t="s">
        <v>24</v>
      </c>
      <c r="C21" s="7"/>
      <c r="D21" s="7"/>
      <c r="E21" s="7"/>
      <c r="F21" s="7"/>
      <c r="G21" s="7"/>
      <c r="H21" s="7"/>
      <c r="I21" s="7"/>
      <c r="J21" s="7"/>
      <c r="K21" s="8"/>
      <c r="M21" s="52">
        <v>0.75</v>
      </c>
      <c r="N21" s="49">
        <v>0.83</v>
      </c>
      <c r="O21" s="4">
        <v>80</v>
      </c>
      <c r="P21" s="7">
        <v>115</v>
      </c>
      <c r="Q21" s="7">
        <v>145</v>
      </c>
      <c r="R21" s="35">
        <v>140</v>
      </c>
      <c r="S21" s="7">
        <v>190</v>
      </c>
      <c r="T21" s="7">
        <v>235</v>
      </c>
      <c r="U21" s="35">
        <v>175</v>
      </c>
      <c r="V21" s="7">
        <v>250</v>
      </c>
      <c r="W21" s="8">
        <v>305</v>
      </c>
    </row>
    <row r="22" spans="1:23">
      <c r="A22" s="4"/>
      <c r="B22" s="7"/>
      <c r="C22" s="7"/>
      <c r="D22" s="7"/>
      <c r="E22" s="7"/>
      <c r="F22" s="7"/>
      <c r="G22" s="7"/>
      <c r="H22" s="7"/>
      <c r="I22" s="7"/>
      <c r="J22" s="7"/>
      <c r="K22" s="8"/>
      <c r="M22" s="52">
        <v>1</v>
      </c>
      <c r="N22" s="49">
        <v>0.63</v>
      </c>
      <c r="O22" s="4">
        <v>70</v>
      </c>
      <c r="P22" s="7">
        <v>100</v>
      </c>
      <c r="Q22" s="7">
        <v>120</v>
      </c>
      <c r="R22" s="35">
        <v>115</v>
      </c>
      <c r="S22" s="7">
        <v>165</v>
      </c>
      <c r="T22" s="7">
        <v>200</v>
      </c>
      <c r="U22" s="35">
        <v>150</v>
      </c>
      <c r="V22" s="7">
        <v>230</v>
      </c>
      <c r="W22" s="8">
        <v>260</v>
      </c>
    </row>
    <row r="23" spans="1:23">
      <c r="A23" s="4"/>
      <c r="B23" s="9" t="s">
        <v>25</v>
      </c>
      <c r="C23" s="7"/>
      <c r="D23" s="7"/>
      <c r="E23" s="7"/>
      <c r="F23" s="7"/>
      <c r="G23" s="7"/>
      <c r="H23" s="7"/>
      <c r="I23" s="7"/>
      <c r="J23" s="7"/>
      <c r="K23" s="8"/>
      <c r="M23" s="52">
        <v>1.5</v>
      </c>
      <c r="N23" s="49">
        <v>0.41</v>
      </c>
      <c r="O23" s="4">
        <v>60</v>
      </c>
      <c r="P23" s="7">
        <v>80</v>
      </c>
      <c r="Q23" s="7">
        <v>100</v>
      </c>
      <c r="R23" s="35">
        <v>95</v>
      </c>
      <c r="S23" s="7">
        <v>130</v>
      </c>
      <c r="T23" s="7">
        <v>160</v>
      </c>
      <c r="U23" s="35">
        <v>120</v>
      </c>
      <c r="V23" s="7">
        <v>175</v>
      </c>
      <c r="W23" s="8">
        <v>215</v>
      </c>
    </row>
    <row r="24" spans="1:23">
      <c r="A24" s="4"/>
      <c r="B24" s="7"/>
      <c r="C24" s="7"/>
      <c r="D24" s="7"/>
      <c r="E24" s="7"/>
      <c r="F24" s="7"/>
      <c r="G24" s="7"/>
      <c r="H24" s="7"/>
      <c r="I24" s="7"/>
      <c r="J24" s="7"/>
      <c r="K24" s="8"/>
      <c r="M24" s="52">
        <v>2</v>
      </c>
      <c r="N24" s="49">
        <v>0.23</v>
      </c>
      <c r="O24" s="4">
        <v>50</v>
      </c>
      <c r="P24" s="7">
        <v>70</v>
      </c>
      <c r="Q24" s="7">
        <v>85</v>
      </c>
      <c r="R24" s="35">
        <v>80</v>
      </c>
      <c r="S24" s="7">
        <v>110</v>
      </c>
      <c r="T24" s="7">
        <v>140</v>
      </c>
      <c r="U24" s="35">
        <v>105</v>
      </c>
      <c r="V24" s="7">
        <v>145</v>
      </c>
      <c r="W24" s="8">
        <v>185</v>
      </c>
    </row>
    <row r="25" spans="1:23">
      <c r="A25" s="4"/>
      <c r="B25" s="16" t="s">
        <v>26</v>
      </c>
      <c r="C25" s="17">
        <f>+D9/(C13/1000*3600)</f>
        <v>11.111111111111111</v>
      </c>
      <c r="D25" s="7" t="s">
        <v>27</v>
      </c>
      <c r="E25" s="7"/>
      <c r="F25" s="7"/>
      <c r="G25" s="7"/>
      <c r="H25" s="7"/>
      <c r="I25" s="7"/>
      <c r="J25" s="7"/>
      <c r="K25" s="8"/>
      <c r="M25" s="52">
        <v>3</v>
      </c>
      <c r="N25" s="49">
        <v>0.21</v>
      </c>
      <c r="O25" s="4">
        <v>40</v>
      </c>
      <c r="P25" s="7">
        <v>55</v>
      </c>
      <c r="Q25" s="7">
        <v>65</v>
      </c>
      <c r="R25" s="35">
        <v>65</v>
      </c>
      <c r="S25" s="7">
        <v>90</v>
      </c>
      <c r="T25" s="7">
        <v>110</v>
      </c>
      <c r="U25" s="35">
        <v>80</v>
      </c>
      <c r="V25" s="7">
        <v>120</v>
      </c>
      <c r="W25" s="8">
        <v>145</v>
      </c>
    </row>
    <row r="26" spans="1:23" ht="13.5" thickBot="1">
      <c r="A26" s="4"/>
      <c r="B26" s="7"/>
      <c r="C26" s="7"/>
      <c r="D26" s="7"/>
      <c r="E26" s="7"/>
      <c r="F26" s="7"/>
      <c r="G26" s="7"/>
      <c r="H26" s="7"/>
      <c r="I26" s="7"/>
      <c r="J26" s="7"/>
      <c r="K26" s="8"/>
      <c r="M26" s="54"/>
      <c r="N26" s="37"/>
      <c r="O26" s="23"/>
      <c r="P26" s="24"/>
      <c r="Q26" s="24"/>
      <c r="R26" s="46"/>
      <c r="S26" s="24"/>
      <c r="T26" s="24"/>
      <c r="U26" s="46"/>
      <c r="V26" s="24"/>
      <c r="W26" s="25"/>
    </row>
    <row r="27" spans="1:23">
      <c r="A27" s="4"/>
      <c r="B27" s="9" t="s">
        <v>28</v>
      </c>
      <c r="C27" s="7"/>
      <c r="D27" s="7"/>
      <c r="E27" s="7"/>
      <c r="F27" s="7"/>
      <c r="G27" s="7"/>
      <c r="H27" s="7"/>
      <c r="I27" s="7"/>
      <c r="J27" s="7"/>
      <c r="K27" s="8"/>
      <c r="M27" s="32" t="s">
        <v>29</v>
      </c>
      <c r="N27" t="s">
        <v>30</v>
      </c>
    </row>
    <row r="28" spans="1:23">
      <c r="A28" s="4"/>
      <c r="B28" s="7"/>
      <c r="C28" s="7"/>
      <c r="D28" s="7"/>
      <c r="E28" s="7"/>
      <c r="F28" s="7"/>
      <c r="G28" s="7"/>
      <c r="H28" s="7"/>
      <c r="I28" s="7"/>
      <c r="J28" s="7"/>
      <c r="K28" s="8"/>
      <c r="N28" s="32" t="s">
        <v>31</v>
      </c>
    </row>
    <row r="29" spans="1:23">
      <c r="A29" s="4"/>
      <c r="B29" s="16" t="s">
        <v>32</v>
      </c>
      <c r="C29" s="17">
        <f>+D9/(F15/1000*3600)</f>
        <v>5.5555555555555554</v>
      </c>
      <c r="D29" s="7" t="s">
        <v>27</v>
      </c>
      <c r="E29" s="7"/>
      <c r="F29" s="7"/>
      <c r="G29" s="7"/>
      <c r="H29" s="7"/>
      <c r="I29" s="7"/>
      <c r="J29" s="7"/>
      <c r="K29" s="8"/>
    </row>
    <row r="30" spans="1:23">
      <c r="A30" s="4"/>
      <c r="B30" s="7"/>
      <c r="C30" s="7"/>
      <c r="D30" s="7"/>
      <c r="E30" s="7"/>
      <c r="F30" s="7"/>
      <c r="G30" s="7"/>
      <c r="H30" s="7"/>
      <c r="I30" s="7"/>
      <c r="J30" s="7"/>
      <c r="K30" s="8"/>
    </row>
    <row r="31" spans="1:23">
      <c r="A31" s="4"/>
      <c r="B31" s="9" t="s">
        <v>33</v>
      </c>
      <c r="C31" s="7"/>
      <c r="D31" s="7"/>
      <c r="E31" s="7"/>
      <c r="F31" s="7"/>
      <c r="G31" s="7"/>
      <c r="H31" s="7"/>
      <c r="I31" s="7"/>
      <c r="J31" s="7"/>
      <c r="K31" s="8"/>
    </row>
    <row r="32" spans="1:23">
      <c r="A32" s="4"/>
      <c r="B32" s="9" t="s">
        <v>34</v>
      </c>
      <c r="C32" s="7"/>
      <c r="D32" s="7">
        <f>+F15</f>
        <v>40</v>
      </c>
      <c r="E32" s="7" t="s">
        <v>35</v>
      </c>
      <c r="F32" s="7"/>
      <c r="G32" s="17">
        <f>+C29</f>
        <v>5.5555555555555554</v>
      </c>
      <c r="H32" s="7" t="s">
        <v>36</v>
      </c>
      <c r="I32" s="7"/>
      <c r="J32" s="7"/>
      <c r="K32" s="8"/>
    </row>
    <row r="33" spans="1:11">
      <c r="A33" s="4"/>
      <c r="B33" s="7"/>
      <c r="C33" s="7"/>
      <c r="D33" s="7"/>
      <c r="E33" s="7"/>
      <c r="F33" s="7"/>
      <c r="G33" s="7"/>
      <c r="H33" s="7"/>
      <c r="I33" s="7"/>
      <c r="J33" s="7"/>
      <c r="K33" s="8"/>
    </row>
    <row r="34" spans="1:11">
      <c r="A34" s="4"/>
      <c r="B34" s="9" t="s">
        <v>37</v>
      </c>
      <c r="C34" s="7"/>
      <c r="D34" s="7"/>
      <c r="E34" s="7"/>
      <c r="F34" s="7"/>
      <c r="G34" s="7"/>
      <c r="H34" s="7"/>
      <c r="I34" s="7"/>
      <c r="J34" s="7"/>
      <c r="K34" s="8"/>
    </row>
    <row r="35" spans="1:11">
      <c r="A35" s="4"/>
      <c r="B35" s="11" t="s">
        <v>38</v>
      </c>
      <c r="C35" s="7"/>
      <c r="D35" s="7"/>
      <c r="E35" s="7"/>
      <c r="F35" s="7"/>
      <c r="G35" s="7"/>
      <c r="H35" s="7"/>
      <c r="I35" s="7"/>
      <c r="J35" s="7"/>
      <c r="K35" s="8"/>
    </row>
    <row r="36" spans="1:11">
      <c r="A36" s="4"/>
      <c r="B36" s="7"/>
      <c r="C36" s="7"/>
      <c r="D36" s="7"/>
      <c r="E36" s="7"/>
      <c r="F36" s="7"/>
      <c r="G36" s="7"/>
      <c r="H36" s="7"/>
      <c r="I36" s="7"/>
      <c r="J36" s="7"/>
      <c r="K36" s="8"/>
    </row>
    <row r="37" spans="1:11">
      <c r="A37" s="4"/>
      <c r="B37" s="18" t="s">
        <v>39</v>
      </c>
      <c r="C37" s="7"/>
      <c r="D37" s="7"/>
      <c r="E37" s="7"/>
      <c r="F37" s="7"/>
      <c r="G37" s="7"/>
      <c r="H37" s="7"/>
      <c r="I37" s="7"/>
      <c r="J37" s="7"/>
      <c r="K37" s="8"/>
    </row>
    <row r="38" spans="1:11">
      <c r="A38" s="4"/>
      <c r="B38" s="11" t="s">
        <v>40</v>
      </c>
      <c r="C38" s="7"/>
      <c r="D38" s="28">
        <v>60</v>
      </c>
      <c r="E38" s="7" t="s">
        <v>41</v>
      </c>
      <c r="F38" s="11" t="s">
        <v>42</v>
      </c>
      <c r="G38" s="7"/>
      <c r="H38" s="28">
        <v>0.6</v>
      </c>
      <c r="I38" s="7" t="s">
        <v>41</v>
      </c>
      <c r="J38" s="7"/>
      <c r="K38" s="8"/>
    </row>
    <row r="39" spans="1:11">
      <c r="A39" s="4"/>
      <c r="B39" s="7"/>
      <c r="C39" s="7"/>
      <c r="D39" s="7"/>
      <c r="E39" s="7"/>
      <c r="F39" s="7"/>
      <c r="G39" s="7"/>
      <c r="H39" s="7"/>
      <c r="I39" s="7"/>
      <c r="J39" s="7"/>
      <c r="K39" s="8"/>
    </row>
    <row r="40" spans="1:11">
      <c r="A40" s="4"/>
      <c r="B40" s="7"/>
      <c r="C40" s="7"/>
      <c r="D40" s="7"/>
      <c r="E40" s="7"/>
      <c r="F40" s="7"/>
      <c r="G40" s="7"/>
      <c r="H40" s="7"/>
      <c r="I40" s="7"/>
      <c r="J40" s="7"/>
      <c r="K40" s="8"/>
    </row>
    <row r="41" spans="1:11">
      <c r="A41" s="4"/>
      <c r="B41" s="7"/>
      <c r="C41" s="7"/>
      <c r="D41" s="7"/>
      <c r="E41" s="19" t="s">
        <v>43</v>
      </c>
      <c r="F41" s="7"/>
      <c r="G41" s="7"/>
      <c r="H41" s="7"/>
      <c r="I41" s="7"/>
      <c r="J41" s="7"/>
      <c r="K41" s="8"/>
    </row>
    <row r="42" spans="1:11">
      <c r="A42" s="4"/>
      <c r="B42" s="7"/>
      <c r="C42" s="7"/>
      <c r="D42" s="7"/>
      <c r="E42" s="12" t="s">
        <v>44</v>
      </c>
      <c r="F42" s="20" t="s">
        <v>45</v>
      </c>
      <c r="G42" s="7"/>
      <c r="H42" s="7"/>
      <c r="I42" s="7"/>
      <c r="J42" s="7"/>
      <c r="K42" s="8"/>
    </row>
    <row r="43" spans="1:11">
      <c r="A43" s="4"/>
      <c r="B43" s="7"/>
      <c r="C43" s="7"/>
      <c r="D43" s="7"/>
      <c r="E43" s="7"/>
      <c r="F43" s="7"/>
      <c r="G43" s="7"/>
      <c r="H43" s="7"/>
      <c r="I43" s="7"/>
      <c r="J43" s="7"/>
      <c r="K43" s="8"/>
    </row>
    <row r="44" spans="1:11">
      <c r="A44" s="4"/>
      <c r="B44" s="7"/>
      <c r="C44" s="7"/>
      <c r="D44" s="7"/>
      <c r="E44" s="7"/>
      <c r="F44" s="7"/>
      <c r="G44" s="7"/>
      <c r="H44" s="7"/>
      <c r="I44" s="7"/>
      <c r="J44" s="7"/>
      <c r="K44" s="8"/>
    </row>
    <row r="45" spans="1:11">
      <c r="A45" s="4"/>
      <c r="B45" s="12" t="s">
        <v>46</v>
      </c>
      <c r="C45" s="27">
        <v>2</v>
      </c>
      <c r="D45" s="7"/>
      <c r="E45" s="7"/>
      <c r="F45" s="7"/>
      <c r="G45" s="7"/>
      <c r="H45" s="7"/>
      <c r="I45" s="7"/>
      <c r="J45" s="7"/>
      <c r="K45" s="8"/>
    </row>
    <row r="46" spans="1:11">
      <c r="A46" s="4"/>
      <c r="B46" s="7"/>
      <c r="C46" s="7"/>
      <c r="D46" s="7"/>
      <c r="E46" s="7"/>
      <c r="F46" s="7"/>
      <c r="G46" s="7"/>
      <c r="H46" s="7"/>
      <c r="I46" s="7"/>
      <c r="J46" s="7"/>
      <c r="K46" s="8"/>
    </row>
    <row r="47" spans="1:11">
      <c r="A47" s="4"/>
      <c r="B47" s="11" t="s">
        <v>47</v>
      </c>
      <c r="C47" s="7"/>
      <c r="D47" s="7"/>
      <c r="E47" s="7"/>
      <c r="F47" s="17">
        <f>+C45</f>
        <v>2</v>
      </c>
      <c r="G47" s="7" t="s">
        <v>48</v>
      </c>
      <c r="H47" s="7"/>
      <c r="I47" s="7"/>
      <c r="J47" s="7"/>
      <c r="K47" s="8"/>
    </row>
    <row r="48" spans="1:11">
      <c r="A48" s="4"/>
      <c r="B48" s="11" t="s">
        <v>49</v>
      </c>
      <c r="C48" s="7"/>
      <c r="D48" s="26">
        <v>20</v>
      </c>
      <c r="E48" s="7" t="s">
        <v>50</v>
      </c>
      <c r="F48" s="7"/>
      <c r="G48" s="7"/>
      <c r="H48" s="7"/>
      <c r="I48" s="7"/>
      <c r="J48" s="7"/>
      <c r="K48" s="8"/>
    </row>
    <row r="49" spans="1:11">
      <c r="A49" s="4"/>
      <c r="B49" s="7"/>
      <c r="C49" s="7"/>
      <c r="D49" s="7"/>
      <c r="E49" s="7"/>
      <c r="F49" s="7"/>
      <c r="G49" s="7"/>
      <c r="H49" s="7"/>
      <c r="I49" s="7"/>
      <c r="J49" s="7"/>
      <c r="K49" s="8"/>
    </row>
    <row r="50" spans="1:11">
      <c r="A50" s="4"/>
      <c r="B50" s="9" t="s">
        <v>51</v>
      </c>
      <c r="C50" s="7"/>
      <c r="D50" s="7"/>
      <c r="E50" s="7"/>
      <c r="F50" s="7"/>
      <c r="G50" s="7"/>
      <c r="H50" s="7"/>
      <c r="I50" s="7"/>
      <c r="J50" s="7"/>
      <c r="K50" s="8"/>
    </row>
    <row r="51" spans="1:11">
      <c r="A51" s="4"/>
      <c r="B51" s="7"/>
      <c r="C51" s="7"/>
      <c r="D51" s="7"/>
      <c r="E51" s="7"/>
      <c r="F51" s="7"/>
      <c r="G51" s="7"/>
      <c r="H51" s="7"/>
      <c r="I51" s="7"/>
      <c r="J51" s="7"/>
      <c r="K51" s="8"/>
    </row>
    <row r="52" spans="1:11">
      <c r="A52" s="4"/>
      <c r="B52" s="21" t="s">
        <v>52</v>
      </c>
      <c r="C52" s="7"/>
      <c r="D52" s="17">
        <f>+F15/C45</f>
        <v>20</v>
      </c>
      <c r="E52" s="7" t="s">
        <v>53</v>
      </c>
      <c r="F52" s="7">
        <f>+D48</f>
        <v>20</v>
      </c>
      <c r="G52" s="7" t="s">
        <v>50</v>
      </c>
      <c r="H52" s="21" t="s">
        <v>54</v>
      </c>
      <c r="I52" s="7"/>
      <c r="J52" s="17">
        <f>+D52*D38*H38</f>
        <v>720</v>
      </c>
      <c r="K52" s="8" t="s">
        <v>55</v>
      </c>
    </row>
    <row r="53" spans="1:11">
      <c r="A53" s="4"/>
      <c r="B53" s="21"/>
      <c r="C53" s="7"/>
      <c r="D53" s="7"/>
      <c r="E53" s="7"/>
      <c r="F53" s="7"/>
      <c r="G53" s="7"/>
      <c r="H53" s="7"/>
      <c r="I53" s="7"/>
      <c r="J53" s="7"/>
      <c r="K53" s="8"/>
    </row>
    <row r="54" spans="1:11">
      <c r="A54" s="4"/>
      <c r="B54" s="16" t="s">
        <v>56</v>
      </c>
      <c r="C54" s="17">
        <f>+C29</f>
        <v>5.5555555555555554</v>
      </c>
      <c r="D54" s="7" t="s">
        <v>57</v>
      </c>
      <c r="E54" s="7"/>
      <c r="F54" s="11" t="s">
        <v>58</v>
      </c>
      <c r="G54" s="7"/>
      <c r="H54" s="17">
        <f>+J52*C29*60/D48/10000</f>
        <v>1.2</v>
      </c>
      <c r="I54" s="7" t="s">
        <v>59</v>
      </c>
      <c r="J54" s="7"/>
      <c r="K54" s="8"/>
    </row>
    <row r="55" spans="1:11">
      <c r="A55" s="4"/>
      <c r="B55" s="7" t="s">
        <v>60</v>
      </c>
      <c r="C55" s="7"/>
      <c r="D55" s="7"/>
      <c r="E55" s="7"/>
      <c r="F55" s="7"/>
      <c r="G55" s="7"/>
      <c r="H55" s="7"/>
      <c r="I55" s="7"/>
      <c r="J55" s="7"/>
      <c r="K55" s="8"/>
    </row>
    <row r="56" spans="1:11">
      <c r="A56" s="4"/>
      <c r="B56" s="11" t="s">
        <v>61</v>
      </c>
      <c r="C56" s="7"/>
      <c r="D56" s="7"/>
      <c r="E56" s="7"/>
      <c r="F56" s="7"/>
      <c r="G56" s="7"/>
      <c r="H56" s="7"/>
      <c r="I56" s="7"/>
      <c r="J56" s="7"/>
      <c r="K56" s="8"/>
    </row>
    <row r="57" spans="1:11">
      <c r="A57" s="4"/>
      <c r="B57" s="18" t="s">
        <v>62</v>
      </c>
      <c r="C57" s="17">
        <f>+H54</f>
        <v>1.2</v>
      </c>
      <c r="D57" s="7" t="s">
        <v>63</v>
      </c>
      <c r="E57" s="11" t="s">
        <v>64</v>
      </c>
      <c r="F57" s="7"/>
      <c r="G57" s="7"/>
      <c r="H57" s="7"/>
      <c r="I57" s="7">
        <v>2</v>
      </c>
      <c r="J57" s="7" t="s">
        <v>65</v>
      </c>
      <c r="K57" s="8"/>
    </row>
    <row r="58" spans="1:11">
      <c r="A58" s="4"/>
      <c r="B58" s="11" t="s">
        <v>66</v>
      </c>
      <c r="C58" s="17">
        <f>30/I57*C57</f>
        <v>18</v>
      </c>
      <c r="D58" s="7" t="s">
        <v>67</v>
      </c>
      <c r="E58" s="7"/>
      <c r="F58" s="7"/>
      <c r="G58" s="7"/>
      <c r="H58" s="7"/>
      <c r="I58" s="7"/>
      <c r="J58" s="7"/>
      <c r="K58" s="8"/>
    </row>
    <row r="59" spans="1:11">
      <c r="A59" s="4"/>
      <c r="B59" s="7" t="s">
        <v>60</v>
      </c>
      <c r="C59" s="7"/>
      <c r="D59" s="7"/>
      <c r="E59" s="7"/>
      <c r="F59" s="7"/>
      <c r="G59" s="7"/>
      <c r="H59" s="7"/>
      <c r="I59" s="7"/>
      <c r="J59" s="7"/>
      <c r="K59" s="8"/>
    </row>
    <row r="60" spans="1:11">
      <c r="A60" s="4"/>
      <c r="B60" s="10" t="s">
        <v>68</v>
      </c>
      <c r="C60" s="7"/>
      <c r="D60" s="7"/>
      <c r="E60" s="7"/>
      <c r="F60" s="7"/>
      <c r="G60" s="7"/>
      <c r="H60" s="7"/>
      <c r="I60" s="7"/>
      <c r="J60" s="7"/>
      <c r="K60" s="8"/>
    </row>
    <row r="61" spans="1:11">
      <c r="A61" s="4"/>
      <c r="B61" s="7" t="s">
        <v>69</v>
      </c>
      <c r="C61" s="7"/>
      <c r="D61" s="7"/>
      <c r="E61" s="7"/>
      <c r="F61" s="7"/>
      <c r="G61" s="7"/>
      <c r="H61" s="7"/>
      <c r="I61" s="7"/>
      <c r="J61" s="7"/>
      <c r="K61" s="8"/>
    </row>
    <row r="62" spans="1:11">
      <c r="A62" s="4"/>
      <c r="B62" s="11" t="s">
        <v>70</v>
      </c>
      <c r="C62" s="7"/>
      <c r="D62" s="7"/>
      <c r="E62" s="17">
        <f>24-C25</f>
        <v>12.888888888888889</v>
      </c>
      <c r="F62" s="11" t="s">
        <v>71</v>
      </c>
      <c r="G62" s="17">
        <f>+C25</f>
        <v>11.111111111111111</v>
      </c>
      <c r="H62" s="11" t="s">
        <v>72</v>
      </c>
      <c r="I62" s="7"/>
      <c r="J62" s="7"/>
      <c r="K62" s="8"/>
    </row>
    <row r="63" spans="1:11">
      <c r="A63" s="4"/>
      <c r="B63" s="7"/>
      <c r="C63" s="7"/>
      <c r="D63" s="7"/>
      <c r="E63" s="7"/>
      <c r="F63" s="7"/>
      <c r="G63" s="7"/>
      <c r="H63" s="7"/>
      <c r="I63" s="7"/>
      <c r="J63" s="7"/>
      <c r="K63" s="8"/>
    </row>
    <row r="64" spans="1:11">
      <c r="A64" s="4"/>
      <c r="B64" s="11" t="s">
        <v>73</v>
      </c>
      <c r="C64" s="7"/>
      <c r="D64" s="22">
        <f>+C13</f>
        <v>20</v>
      </c>
      <c r="E64" s="7" t="s">
        <v>48</v>
      </c>
      <c r="F64" s="7"/>
      <c r="G64" s="7"/>
      <c r="H64" s="7"/>
      <c r="I64" s="7"/>
      <c r="J64" s="7"/>
      <c r="K64" s="8"/>
    </row>
    <row r="65" spans="1:11">
      <c r="A65" s="4"/>
      <c r="B65" s="7"/>
      <c r="C65" s="7"/>
      <c r="D65" s="7"/>
      <c r="E65" s="7"/>
      <c r="F65" s="7"/>
      <c r="G65" s="7"/>
      <c r="H65" s="7"/>
      <c r="I65" s="7"/>
      <c r="J65" s="7"/>
      <c r="K65" s="8"/>
    </row>
    <row r="66" spans="1:11">
      <c r="A66" s="4"/>
      <c r="B66" s="18" t="s">
        <v>74</v>
      </c>
      <c r="C66" s="7"/>
      <c r="D66" s="7"/>
      <c r="E66" s="7"/>
      <c r="F66" s="7"/>
      <c r="G66" s="7"/>
      <c r="H66" s="7"/>
      <c r="I66" s="7"/>
      <c r="J66" s="7"/>
      <c r="K66" s="8"/>
    </row>
    <row r="67" spans="1:11" ht="7.5" customHeight="1">
      <c r="A67" s="4"/>
      <c r="B67" s="7"/>
      <c r="C67" s="7"/>
      <c r="D67" s="7"/>
      <c r="E67" s="7"/>
      <c r="F67" s="7"/>
      <c r="G67" s="7"/>
      <c r="H67" s="7"/>
      <c r="I67" s="7"/>
      <c r="J67" s="7"/>
      <c r="K67" s="8"/>
    </row>
    <row r="68" spans="1:11">
      <c r="A68" s="4"/>
      <c r="B68" s="21" t="s">
        <v>75</v>
      </c>
      <c r="C68" s="7"/>
      <c r="D68" s="17">
        <f>+C13/C45</f>
        <v>10</v>
      </c>
      <c r="E68" s="7" t="s">
        <v>53</v>
      </c>
      <c r="F68" s="7">
        <f>+D48</f>
        <v>20</v>
      </c>
      <c r="G68" s="7" t="s">
        <v>50</v>
      </c>
      <c r="H68" s="7"/>
      <c r="I68" s="7"/>
      <c r="J68" s="7"/>
      <c r="K68" s="8"/>
    </row>
    <row r="69" spans="1:11">
      <c r="A69" s="4"/>
      <c r="B69" s="21" t="s">
        <v>76</v>
      </c>
      <c r="C69" s="7"/>
      <c r="D69" s="7">
        <f>+D68*D38*H38</f>
        <v>360</v>
      </c>
      <c r="E69" s="7" t="s">
        <v>55</v>
      </c>
      <c r="F69" s="7"/>
      <c r="G69" s="7"/>
      <c r="H69" s="7"/>
      <c r="I69" s="7"/>
      <c r="J69" s="7"/>
      <c r="K69" s="8"/>
    </row>
    <row r="70" spans="1:11">
      <c r="A70" s="4"/>
      <c r="B70" s="7" t="s">
        <v>77</v>
      </c>
      <c r="C70" s="7"/>
      <c r="D70" s="7"/>
      <c r="E70" s="7"/>
      <c r="F70" s="7"/>
      <c r="G70" s="7"/>
      <c r="H70" s="7"/>
      <c r="I70" s="7"/>
      <c r="J70" s="7"/>
      <c r="K70" s="8"/>
    </row>
    <row r="71" spans="1:11">
      <c r="A71" s="4"/>
      <c r="B71" s="16" t="s">
        <v>78</v>
      </c>
      <c r="C71" s="17">
        <f>+E62</f>
        <v>12.888888888888889</v>
      </c>
      <c r="D71" s="7" t="s">
        <v>57</v>
      </c>
      <c r="E71" s="7"/>
      <c r="F71" s="11" t="s">
        <v>79</v>
      </c>
      <c r="G71" s="7"/>
      <c r="H71" s="17">
        <f>+D69*C71*60/D48/10000</f>
        <v>1.3919999999999999</v>
      </c>
      <c r="I71" s="11" t="s">
        <v>80</v>
      </c>
      <c r="J71" s="7"/>
      <c r="K71" s="8"/>
    </row>
    <row r="72" spans="1:11">
      <c r="A72" s="4"/>
      <c r="B72" s="7" t="s">
        <v>60</v>
      </c>
      <c r="C72" s="7"/>
      <c r="D72" s="7"/>
      <c r="E72" s="7"/>
      <c r="F72" s="7"/>
      <c r="G72" s="7"/>
      <c r="H72" s="7"/>
      <c r="I72" s="7"/>
      <c r="J72" s="7"/>
      <c r="K72" s="8"/>
    </row>
    <row r="73" spans="1:11">
      <c r="A73" s="4"/>
      <c r="B73" s="11" t="s">
        <v>64</v>
      </c>
      <c r="C73" s="7"/>
      <c r="D73" s="7"/>
      <c r="E73" s="7"/>
      <c r="F73" s="7">
        <v>2</v>
      </c>
      <c r="G73" s="7" t="s">
        <v>65</v>
      </c>
      <c r="H73" s="11" t="s">
        <v>66</v>
      </c>
      <c r="I73" s="7">
        <f>30/F73*H71</f>
        <v>20.88</v>
      </c>
      <c r="J73" s="7" t="s">
        <v>67</v>
      </c>
      <c r="K73" s="8"/>
    </row>
    <row r="74" spans="1:11">
      <c r="A74" s="4"/>
      <c r="B74" s="11"/>
      <c r="C74" s="7"/>
      <c r="D74" s="7"/>
      <c r="E74" s="7"/>
      <c r="F74" s="7"/>
      <c r="G74" s="7"/>
      <c r="H74" s="7"/>
      <c r="I74" s="7"/>
      <c r="J74" s="7"/>
      <c r="K74" s="8"/>
    </row>
    <row r="75" spans="1:11">
      <c r="A75" s="4"/>
      <c r="B75" s="9" t="s">
        <v>81</v>
      </c>
      <c r="C75" s="7"/>
      <c r="D75" s="7"/>
      <c r="E75" s="7"/>
      <c r="F75" s="7"/>
      <c r="G75" s="7"/>
      <c r="H75" s="7"/>
      <c r="I75" s="7"/>
      <c r="J75" s="7"/>
      <c r="K75" s="8"/>
    </row>
    <row r="76" spans="1:11">
      <c r="A76" s="4"/>
      <c r="B76" s="7" t="s">
        <v>69</v>
      </c>
      <c r="C76" s="7"/>
      <c r="D76" s="7"/>
      <c r="E76" s="7"/>
      <c r="F76" s="7"/>
      <c r="G76" s="7"/>
      <c r="H76" s="7"/>
      <c r="I76" s="7"/>
      <c r="J76" s="7"/>
      <c r="K76" s="8"/>
    </row>
    <row r="77" spans="1:11">
      <c r="A77" s="4"/>
      <c r="B77" s="18" t="s">
        <v>82</v>
      </c>
      <c r="C77" s="7"/>
      <c r="D77" s="7"/>
      <c r="E77" s="17">
        <f>+I73+C58</f>
        <v>38.879999999999995</v>
      </c>
      <c r="F77" s="18" t="s">
        <v>83</v>
      </c>
      <c r="G77" s="17">
        <f>+C58</f>
        <v>18</v>
      </c>
      <c r="H77" s="18" t="s">
        <v>84</v>
      </c>
      <c r="I77" s="7"/>
      <c r="J77" s="7"/>
      <c r="K77" s="8"/>
    </row>
    <row r="78" spans="1:11">
      <c r="A78" s="4"/>
      <c r="B78" s="17">
        <f>+I73</f>
        <v>20.88</v>
      </c>
      <c r="C78" s="7" t="s">
        <v>85</v>
      </c>
      <c r="D78" s="7"/>
      <c r="E78" s="7"/>
      <c r="F78" s="7"/>
      <c r="G78" s="7"/>
      <c r="H78" s="7"/>
      <c r="I78" s="7"/>
      <c r="J78" s="7"/>
      <c r="K78" s="8"/>
    </row>
    <row r="79" spans="1:11">
      <c r="A79" s="4"/>
      <c r="B79" s="11"/>
      <c r="C79" s="7"/>
      <c r="D79" s="22"/>
      <c r="E79" s="7"/>
      <c r="F79" s="7"/>
      <c r="G79" s="7"/>
      <c r="H79" s="7"/>
      <c r="I79" s="7"/>
      <c r="J79" s="7"/>
      <c r="K79" s="8"/>
    </row>
    <row r="80" spans="1:11">
      <c r="A80" s="4"/>
      <c r="B80" s="7" t="s">
        <v>86</v>
      </c>
      <c r="C80" s="7"/>
      <c r="D80" s="26"/>
      <c r="E80" s="26"/>
      <c r="F80" s="26"/>
      <c r="H80" s="7" t="s">
        <v>87</v>
      </c>
      <c r="I80" s="26"/>
      <c r="J80" s="7"/>
      <c r="K80" s="8"/>
    </row>
    <row r="81" spans="1:11" ht="7.5" customHeight="1" thickBot="1">
      <c r="A81" s="23"/>
      <c r="B81" s="24"/>
      <c r="C81" s="24"/>
      <c r="D81" s="24"/>
      <c r="E81" s="24"/>
      <c r="F81" s="24"/>
      <c r="G81" s="24"/>
      <c r="H81" s="24"/>
      <c r="I81" s="24"/>
      <c r="J81" s="24"/>
      <c r="K81" s="25"/>
    </row>
    <row r="82" spans="1:11">
      <c r="B82" t="s">
        <v>88</v>
      </c>
    </row>
    <row r="86" spans="1:11">
      <c r="D86" t="s">
        <v>89</v>
      </c>
    </row>
  </sheetData>
  <pageMargins left="0.75" right="0.53740157499999996" top="0.734251969" bottom="0.734251969" header="0.511811024" footer="0.511811024"/>
  <pageSetup paperSize="9" scale="6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AYUDA</vt:lpstr>
      <vt:lpstr>AYUDA!Área_de_impresión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</dc:creator>
  <cp:lastModifiedBy>Usuario</cp:lastModifiedBy>
  <cp:lastPrinted>1998-12-04T19:22:34Z</cp:lastPrinted>
  <dcterms:created xsi:type="dcterms:W3CDTF">1997-07-15T14:58:26Z</dcterms:created>
  <dcterms:modified xsi:type="dcterms:W3CDTF">2017-01-13T23:03:22Z</dcterms:modified>
</cp:coreProperties>
</file>